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6030" windowHeight="6990" activeTab="0"/>
  </bookViews>
  <sheets>
    <sheet name="Punkt 1-4" sheetId="1" r:id="rId1"/>
    <sheet name="Punkt 5 (2.3.1 - 2.3.2)" sheetId="2" r:id="rId2"/>
    <sheet name="Punkt 5 (2.3.3 - 2.3.4)" sheetId="3" r:id="rId3"/>
    <sheet name="Punkt 5 (2.3.5 - 2.4.3)" sheetId="4" r:id="rId4"/>
    <sheet name="Rekap. - redg." sheetId="5" r:id="rId5"/>
    <sheet name="Reguleringskonto" sheetId="6" r:id="rId6"/>
    <sheet name="Reguleringskonto (2)" sheetId="7" r:id="rId7"/>
  </sheets>
  <definedNames>
    <definedName name="_xlnm.Print_Area" localSheetId="0">'Punkt 1-4'!$A$1:$J$58</definedName>
  </definedNames>
  <calcPr fullCalcOnLoad="1"/>
</workbook>
</file>

<file path=xl/sharedStrings.xml><?xml version="1.0" encoding="utf-8"?>
<sst xmlns="http://schemas.openxmlformats.org/spreadsheetml/2006/main" count="364" uniqueCount="163">
  <si>
    <t>LANDSBYGGEFONDEN</t>
  </si>
  <si>
    <t>Anvendelse af den opnåede økonomiske lettelse i afdelingen</t>
  </si>
  <si>
    <t>Indstilling/tilsagn</t>
  </si>
  <si>
    <t>Omprioteringens journal nr.:</t>
  </si>
  <si>
    <t>J.</t>
  </si>
  <si>
    <t>(dd-mm-åå)</t>
  </si>
  <si>
    <t>JH.</t>
  </si>
  <si>
    <t>L.</t>
  </si>
  <si>
    <t>Kreditforening</t>
  </si>
  <si>
    <t xml:space="preserve">Omprioritering gennemført pr. </t>
  </si>
  <si>
    <t>I alt</t>
  </si>
  <si>
    <t>Lettelse i henhold til indstilling fra Landsbyggefonden.</t>
  </si>
  <si>
    <t>(i hele 1.000 kr.)</t>
  </si>
  <si>
    <t>Omprioriteringsgevinst: (helårstal)</t>
  </si>
  <si>
    <t>Faktisk realiseret økonomisk lettelse i afdelingen.</t>
  </si>
  <si>
    <r>
      <t xml:space="preserve">(Anvend </t>
    </r>
    <r>
      <rPr>
        <b/>
        <sz val="10"/>
        <rFont val="Univers (WN)"/>
        <family val="0"/>
      </rPr>
      <t>1. hele kvartal</t>
    </r>
    <r>
      <rPr>
        <sz val="10"/>
        <rFont val="Univers (WN)"/>
        <family val="0"/>
      </rPr>
      <t xml:space="preserve"> og omregn til helårsstatus)</t>
    </r>
  </si>
  <si>
    <t>Omprioriteringsgevinst:</t>
  </si>
  <si>
    <t>Afvigelser mellem punkt 1 og 2.</t>
  </si>
  <si>
    <t>Årstal</t>
  </si>
  <si>
    <t>(i 1.000 kr.)</t>
  </si>
  <si>
    <r>
      <t>pr. m</t>
    </r>
    <r>
      <rPr>
        <vertAlign val="superscript"/>
        <sz val="10"/>
        <rFont val="Univers (WN)"/>
        <family val="0"/>
      </rPr>
      <t>2</t>
    </r>
  </si>
  <si>
    <t>Efter omprioriteringen</t>
  </si>
  <si>
    <t>Efter afslutning af de fysiske arbejder</t>
  </si>
  <si>
    <t>Fysiske arbejder.</t>
  </si>
  <si>
    <t>(2.3.1)</t>
  </si>
  <si>
    <t>Arbejdet er afsluttet med skæringsdato:</t>
  </si>
  <si>
    <t>Arbejdet er endnu ikke afsluttet/forventes afsluttet den:</t>
  </si>
  <si>
    <t>( i hele 1.000 kr.)</t>
  </si>
  <si>
    <t>Ifølge indstilling</t>
  </si>
  <si>
    <t>Reelt afholdt</t>
  </si>
  <si>
    <t>Investering:</t>
  </si>
  <si>
    <t>Finansiering:</t>
  </si>
  <si>
    <t>(iflg.tilsagn)</t>
  </si>
  <si>
    <t>Reguleringskonto:</t>
  </si>
  <si>
    <t>Difference/i alt</t>
  </si>
  <si>
    <t>(Lån)</t>
  </si>
  <si>
    <t>Årlig ydelse på lån:</t>
  </si>
  <si>
    <t>(2.3.2)</t>
  </si>
  <si>
    <t>Ombygning af ledige lejligheder.</t>
  </si>
  <si>
    <t>(2.3.3)</t>
  </si>
  <si>
    <t>Miljøforbedrende foranstaltninger</t>
  </si>
  <si>
    <t>(2.3.4)</t>
  </si>
  <si>
    <t>(2.3.5)</t>
  </si>
  <si>
    <t>Forbedrings- og opretningsarbejder.</t>
  </si>
  <si>
    <t>Ustøttet lån:</t>
  </si>
  <si>
    <t>(2.3.6)</t>
  </si>
  <si>
    <t>Henlæggelser.</t>
  </si>
  <si>
    <t>Forøgelse af henlæggelser:</t>
  </si>
  <si>
    <t>(2.4.2)</t>
  </si>
  <si>
    <t>Huslejeniveau.</t>
  </si>
  <si>
    <t>Huslejenedsættelse:</t>
  </si>
  <si>
    <t>(2.4.3)</t>
  </si>
  <si>
    <t>Besparelser:</t>
  </si>
  <si>
    <t>Fysisk opretning dækket af huslejeforhøjelse.</t>
  </si>
  <si>
    <t>Huslejeforhøjelse:</t>
  </si>
  <si>
    <t>Andre tiltag.</t>
  </si>
  <si>
    <t>Rekapitulation:</t>
  </si>
  <si>
    <t>Investeringer</t>
  </si>
  <si>
    <t>Årlige ydelser:</t>
  </si>
  <si>
    <t>( i 1.000 kr. )</t>
  </si>
  <si>
    <t>Difference</t>
  </si>
  <si>
    <t>Redegørelse:</t>
  </si>
  <si>
    <t>.</t>
  </si>
  <si>
    <t>Ansøgning om anvendelse af reguleringskonto vedlægges:</t>
  </si>
  <si>
    <t>Dato:</t>
  </si>
  <si>
    <t>Tilsagn fra kommunen om anvendelse af reguleringskonto.</t>
  </si>
  <si>
    <t>Tilsagn fra Landsbyggefonden om anvendelse af reguleringskonto.</t>
  </si>
  <si>
    <t>Opgørelse af reguleringskonto: (periodiseret)</t>
  </si>
  <si>
    <t>(skriv tal uden fortegn)</t>
  </si>
  <si>
    <t>i 1.000 kr.</t>
  </si>
  <si>
    <t>Overført saldo</t>
  </si>
  <si>
    <t>+ Opnået omprioriteringsgevinst</t>
  </si>
  <si>
    <t>- Forøgelse af henlæggelser</t>
  </si>
  <si>
    <t>- Huslejenedsættelse</t>
  </si>
  <si>
    <t>+ Besparelser på driften</t>
  </si>
  <si>
    <t>+ Huslejeforhøjelse</t>
  </si>
  <si>
    <t>- Øvrige tiltag</t>
  </si>
  <si>
    <t>- Brug af regul.konto iflg.tilsagn</t>
  </si>
  <si>
    <t>Saldo ultimo</t>
  </si>
  <si>
    <t>+ Tilskrevne renter</t>
  </si>
  <si>
    <t>Saldo til overførsel</t>
  </si>
  <si>
    <t>Udfyldt af:</t>
  </si>
  <si>
    <t>Sted og dato</t>
  </si>
  <si>
    <t>Underskrift</t>
  </si>
  <si>
    <t>Evt. påtegning:</t>
  </si>
  <si>
    <t>Revideret af:</t>
  </si>
  <si>
    <t>Før omprioriteringen *</t>
  </si>
  <si>
    <t>Ifølge indstilling fra LBF *</t>
  </si>
  <si>
    <t>Henlæggelser</t>
  </si>
  <si>
    <t>huslejebidrag: (helårstal)</t>
  </si>
  <si>
    <t>huslejebidrag:</t>
  </si>
  <si>
    <t>Huslejebidrag:</t>
  </si>
  <si>
    <t>Renovering</t>
  </si>
  <si>
    <t>+ Modtaget huslejebidrag</t>
  </si>
  <si>
    <t>LBF nr.</t>
  </si>
  <si>
    <t>Afdeling</t>
  </si>
  <si>
    <t>Bebyggelsens stamdata:</t>
  </si>
  <si>
    <t>Beliggenhed:</t>
  </si>
  <si>
    <t>Driftslån</t>
  </si>
  <si>
    <t>JC.</t>
  </si>
  <si>
    <t>Økonomistyrelsen</t>
  </si>
  <si>
    <t>Socialministeriet</t>
  </si>
  <si>
    <t>G.</t>
  </si>
  <si>
    <t>B.</t>
  </si>
  <si>
    <t>boliger</t>
  </si>
  <si>
    <t>enkeltværelser</t>
  </si>
  <si>
    <t>i alt</t>
  </si>
  <si>
    <t>Antal boliger i afdelingen</t>
  </si>
  <si>
    <t>Antal m2 boligareal</t>
  </si>
  <si>
    <t>Boligorganisation:</t>
  </si>
  <si>
    <t>Adresse:</t>
  </si>
  <si>
    <t>Telefon/Telefax:</t>
  </si>
  <si>
    <t>Navn:</t>
  </si>
  <si>
    <t>LBF's afd.nr.:</t>
  </si>
  <si>
    <t>LBF Indstilling</t>
  </si>
  <si>
    <t>LBF huslejebidrag</t>
  </si>
  <si>
    <t>LBF Driftlån</t>
  </si>
  <si>
    <t>LBF Driftsstøtte</t>
  </si>
  <si>
    <t>Støttet realkreditlån:</t>
  </si>
  <si>
    <t>Moderniserings og renoveringsarbejder (ungdomsboliger)</t>
  </si>
  <si>
    <t>Fællespulje/ Landsdisp.fond</t>
  </si>
  <si>
    <t>Besparelser på driften.</t>
  </si>
  <si>
    <t>(indstilling)</t>
  </si>
  <si>
    <t>- Ydelse for renovering</t>
  </si>
  <si>
    <t>- Ydelse for ombygning af lejl.</t>
  </si>
  <si>
    <t>- Ydelse for miljøforb.foranstalt.</t>
  </si>
  <si>
    <t>- Ydelse for modernisering-renov.</t>
  </si>
  <si>
    <t>- Ydelse for forb.-opretn.arb.</t>
  </si>
  <si>
    <t>+ Driftslån</t>
  </si>
  <si>
    <t>Matr. nr.:</t>
  </si>
  <si>
    <t>BBR-ejd.nr.:</t>
  </si>
  <si>
    <t>BOSSINF-IDENT:</t>
  </si>
  <si>
    <t>Boligorganisationens eget bidrag</t>
  </si>
  <si>
    <t>Øvrige tiltag</t>
  </si>
  <si>
    <t>2.3.1</t>
  </si>
  <si>
    <t>Ombygning af ledige lejligh.</t>
  </si>
  <si>
    <t>2.3.2</t>
  </si>
  <si>
    <t>Miljøforbedr. foranstaltning.</t>
  </si>
  <si>
    <t>2.3.3</t>
  </si>
  <si>
    <t>Modernisering og renov.</t>
  </si>
  <si>
    <t>2.3.4</t>
  </si>
  <si>
    <t>Forbedr.- og opretn.arb.</t>
  </si>
  <si>
    <t>2.3.5</t>
  </si>
  <si>
    <t>2.3.6</t>
  </si>
  <si>
    <t>Huslejeniveau</t>
  </si>
  <si>
    <t>2.4.2</t>
  </si>
  <si>
    <t>Besparelser på driften</t>
  </si>
  <si>
    <t>2.4.3</t>
  </si>
  <si>
    <t>Huslejeforhøjelse</t>
  </si>
  <si>
    <t xml:space="preserve">Ved regnskabsår der ikke følger kalenderåret anvendes samme regnskabsår som indberetning i BLIS. Dvs. at regnskabsår 2000/01 anføres som 2000 </t>
  </si>
  <si>
    <t xml:space="preserve">LBF sagsnummer.: </t>
  </si>
  <si>
    <t>Omprioritering 2000 i h.t. almenboligloven § 96 a-g</t>
  </si>
  <si>
    <t>Postnr/By:</t>
  </si>
  <si>
    <t>E-post:</t>
  </si>
  <si>
    <t>Reguleringskonto (jf. tilsagn):</t>
  </si>
  <si>
    <t>Bilag nr.:</t>
  </si>
  <si>
    <t>Redegørelse</t>
  </si>
  <si>
    <t>Såfremt enkelte af punkterne kræver redegørelse kan den skrives her.</t>
  </si>
  <si>
    <t>Indstilling</t>
  </si>
  <si>
    <t>Andre tiltag</t>
  </si>
  <si>
    <t>Trækningsret eller lign.</t>
  </si>
  <si>
    <r>
      <t xml:space="preserve">Gennemsnitligt huslejeniveau i afdelingen </t>
    </r>
    <r>
      <rPr>
        <sz val="10"/>
        <rFont val="Univers (WN)"/>
        <family val="0"/>
      </rPr>
      <t>(Boliger).</t>
    </r>
  </si>
  <si>
    <t xml:space="preserve">* heraf vand/varme         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</si>
</sst>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 * #,##0_ ;_ * \-#,##0_ ;_ * &quot;-&quot;??_ ;_ @_ "/>
    <numFmt numFmtId="181" formatCode="_ * #,##0.0_ ;_ * \-#,##0.0_ ;_ * &quot;-&quot;??_ ;_ @_ "/>
    <numFmt numFmtId="182" formatCode="0000"/>
    <numFmt numFmtId="183" formatCode="_ * #,##0_ ;_ * \-#,##0_ ;"/>
    <numFmt numFmtId="184" formatCode="00000"/>
    <numFmt numFmtId="185" formatCode="000"/>
  </numFmts>
  <fonts count="9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b/>
      <sz val="16"/>
      <name val="Univers (WN)"/>
      <family val="0"/>
    </font>
    <font>
      <vertAlign val="superscript"/>
      <sz val="10"/>
      <name val="Univers (WN)"/>
      <family val="0"/>
    </font>
    <font>
      <sz val="10"/>
      <color indexed="9"/>
      <name val="Univers (WN)"/>
      <family val="0"/>
    </font>
    <font>
      <b/>
      <sz val="12"/>
      <name val="Univers (WN)"/>
      <family val="0"/>
    </font>
    <font>
      <u val="single"/>
      <sz val="10"/>
      <name val="Univers (WN)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wrapText="1"/>
    </xf>
    <xf numFmtId="0" fontId="1" fillId="0" borderId="2" xfId="0" applyFont="1" applyBorder="1" applyAlignment="1">
      <alignment/>
    </xf>
    <xf numFmtId="21" fontId="0" fillId="0" borderId="5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 quotePrefix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Border="1" applyAlignment="1">
      <alignment horizontal="centerContinuous"/>
    </xf>
    <xf numFmtId="180" fontId="0" fillId="0" borderId="6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6" xfId="15" applyNumberFormat="1" applyBorder="1" applyAlignment="1">
      <alignment/>
    </xf>
    <xf numFmtId="180" fontId="0" fillId="0" borderId="10" xfId="15" applyNumberFormat="1" applyBorder="1" applyAlignment="1">
      <alignment/>
    </xf>
    <xf numFmtId="183" fontId="0" fillId="0" borderId="0" xfId="15" applyNumberFormat="1" applyBorder="1" applyAlignment="1">
      <alignment/>
    </xf>
    <xf numFmtId="180" fontId="0" fillId="0" borderId="0" xfId="15" applyNumberFormat="1" applyAlignment="1">
      <alignment/>
    </xf>
    <xf numFmtId="0" fontId="0" fillId="0" borderId="11" xfId="0" applyBorder="1" applyAlignment="1">
      <alignment/>
    </xf>
    <xf numFmtId="180" fontId="0" fillId="0" borderId="11" xfId="15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80" fontId="0" fillId="0" borderId="6" xfId="15" applyNumberFormat="1" applyBorder="1" applyAlignment="1" applyProtection="1">
      <alignment/>
      <protection locked="0"/>
    </xf>
    <xf numFmtId="180" fontId="0" fillId="0" borderId="0" xfId="15" applyNumberFormat="1" applyBorder="1" applyAlignment="1">
      <alignment/>
    </xf>
    <xf numFmtId="180" fontId="0" fillId="0" borderId="0" xfId="15" applyNumberFormat="1" applyBorder="1" applyAlignment="1" applyProtection="1">
      <alignment/>
      <protection locked="0"/>
    </xf>
    <xf numFmtId="180" fontId="0" fillId="2" borderId="0" xfId="15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2" borderId="0" xfId="15" applyNumberFormat="1" applyFill="1" applyBorder="1" applyAlignment="1">
      <alignment/>
    </xf>
    <xf numFmtId="180" fontId="0" fillId="0" borderId="5" xfId="15" applyNumberFormat="1" applyBorder="1" applyAlignment="1">
      <alignment/>
    </xf>
    <xf numFmtId="180" fontId="0" fillId="2" borderId="5" xfId="15" applyNumberFormat="1" applyFill="1" applyBorder="1" applyAlignment="1">
      <alignment/>
    </xf>
    <xf numFmtId="180" fontId="0" fillId="2" borderId="6" xfId="15" applyNumberFormat="1" applyFill="1" applyBorder="1" applyAlignment="1">
      <alignment/>
    </xf>
    <xf numFmtId="180" fontId="0" fillId="0" borderId="12" xfId="15" applyNumberFormat="1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80" fontId="0" fillId="0" borderId="12" xfId="15" applyNumberFormat="1" applyFill="1" applyBorder="1" applyAlignment="1">
      <alignment/>
    </xf>
    <xf numFmtId="180" fontId="0" fillId="0" borderId="11" xfId="15" applyNumberFormat="1" applyFill="1" applyBorder="1" applyAlignment="1">
      <alignment/>
    </xf>
    <xf numFmtId="180" fontId="0" fillId="0" borderId="10" xfId="15" applyNumberFormat="1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80" fontId="0" fillId="0" borderId="12" xfId="15" applyNumberFormat="1" applyBorder="1" applyAlignment="1">
      <alignment/>
    </xf>
    <xf numFmtId="180" fontId="0" fillId="0" borderId="2" xfId="15" applyNumberFormat="1" applyBorder="1" applyAlignment="1">
      <alignment/>
    </xf>
    <xf numFmtId="180" fontId="0" fillId="0" borderId="5" xfId="15" applyNumberFormat="1" applyBorder="1" applyAlignment="1" applyProtection="1">
      <alignment/>
      <protection locked="0"/>
    </xf>
    <xf numFmtId="180" fontId="0" fillId="0" borderId="7" xfId="15" applyNumberForma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4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82" fontId="0" fillId="0" borderId="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18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3" fontId="1" fillId="0" borderId="0" xfId="15" applyNumberFormat="1" applyFont="1" applyAlignment="1" applyProtection="1">
      <alignment/>
      <protection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182" fontId="0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5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180" fontId="0" fillId="0" borderId="10" xfId="15" applyNumberFormat="1" applyBorder="1" applyAlignment="1" applyProtection="1">
      <alignment/>
      <protection locked="0"/>
    </xf>
    <xf numFmtId="180" fontId="0" fillId="0" borderId="11" xfId="15" applyNumberFormat="1" applyBorder="1" applyAlignment="1" applyProtection="1">
      <alignment/>
      <protection locked="0"/>
    </xf>
    <xf numFmtId="180" fontId="0" fillId="0" borderId="0" xfId="15" applyNumberFormat="1" applyAlignment="1" applyProtection="1">
      <alignment/>
      <protection locked="0"/>
    </xf>
    <xf numFmtId="180" fontId="0" fillId="0" borderId="5" xfId="15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15" applyNumberFormat="1" applyBorder="1" applyAlignment="1" applyProtection="1">
      <alignment/>
      <protection locked="0"/>
    </xf>
    <xf numFmtId="3" fontId="0" fillId="0" borderId="10" xfId="15" applyNumberFormat="1" applyBorder="1" applyAlignment="1">
      <alignment/>
    </xf>
    <xf numFmtId="3" fontId="0" fillId="0" borderId="6" xfId="15" applyNumberFormat="1" applyBorder="1" applyAlignment="1" applyProtection="1">
      <alignment/>
      <protection/>
    </xf>
    <xf numFmtId="3" fontId="0" fillId="0" borderId="8" xfId="15" applyNumberFormat="1" applyBorder="1" applyAlignment="1" applyProtection="1">
      <alignment/>
      <protection/>
    </xf>
    <xf numFmtId="3" fontId="0" fillId="0" borderId="6" xfId="15" applyNumberFormat="1" applyBorder="1" applyAlignment="1">
      <alignment/>
    </xf>
    <xf numFmtId="3" fontId="0" fillId="0" borderId="8" xfId="15" applyNumberFormat="1" applyBorder="1" applyAlignment="1">
      <alignment/>
    </xf>
    <xf numFmtId="3" fontId="0" fillId="0" borderId="10" xfId="15" applyNumberFormat="1" applyBorder="1" applyAlignment="1">
      <alignment/>
    </xf>
    <xf numFmtId="0" fontId="0" fillId="0" borderId="6" xfId="0" applyBorder="1" applyAlignment="1">
      <alignment horizontal="right"/>
    </xf>
    <xf numFmtId="3" fontId="0" fillId="0" borderId="6" xfId="0" applyNumberForma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/>
    </xf>
    <xf numFmtId="183" fontId="0" fillId="0" borderId="0" xfId="15" applyNumberFormat="1" applyBorder="1" applyAlignment="1" applyProtection="1">
      <alignment/>
      <protection locked="0"/>
    </xf>
    <xf numFmtId="1" fontId="0" fillId="0" borderId="0" xfId="15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6" xfId="0" applyBorder="1" applyAlignment="1" applyProtection="1">
      <alignment horizontal="right" wrapText="1"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1" fontId="0" fillId="0" borderId="2" xfId="15" applyNumberFormat="1" applyFont="1" applyBorder="1" applyAlignment="1" applyProtection="1" quotePrefix="1">
      <alignment horizontal="centerContinuous"/>
      <protection locked="0"/>
    </xf>
    <xf numFmtId="1" fontId="0" fillId="0" borderId="4" xfId="0" applyNumberFormat="1" applyBorder="1" applyAlignment="1" applyProtection="1">
      <alignment horizontal="centerContinuous"/>
      <protection locked="0"/>
    </xf>
    <xf numFmtId="1" fontId="0" fillId="0" borderId="2" xfId="15" applyNumberFormat="1" applyFont="1" applyBorder="1" applyAlignment="1" applyProtection="1" quotePrefix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 topLeftCell="A1">
      <pane ySplit="2" topLeftCell="BM27" activePane="bottomLeft" state="frozen"/>
      <selection pane="topLeft" activeCell="G48" sqref="G48"/>
      <selection pane="bottomLeft" activeCell="G48" sqref="G48"/>
    </sheetView>
  </sheetViews>
  <sheetFormatPr defaultColWidth="9.00390625" defaultRowHeight="12.75"/>
  <cols>
    <col min="1" max="1" width="2.625" style="0" customWidth="1"/>
    <col min="2" max="2" width="10.00390625" style="0" customWidth="1"/>
    <col min="5" max="5" width="15.125" style="0" customWidth="1"/>
    <col min="6" max="6" width="5.00390625" style="0" customWidth="1"/>
    <col min="7" max="7" width="10.625" style="0" customWidth="1"/>
    <col min="8" max="8" width="13.00390625" style="0" customWidth="1"/>
    <col min="9" max="9" width="10.25390625" style="0" customWidth="1"/>
    <col min="10" max="10" width="2.125" style="0" customWidth="1"/>
  </cols>
  <sheetData>
    <row r="1" spans="2:9" ht="20.25">
      <c r="B1" s="9" t="s">
        <v>0</v>
      </c>
      <c r="C1" s="5"/>
      <c r="D1" s="5"/>
      <c r="E1" s="5"/>
      <c r="F1" s="5"/>
      <c r="G1" s="5"/>
      <c r="H1" s="5"/>
      <c r="I1" s="5"/>
    </row>
    <row r="2" spans="2:9" ht="12.75">
      <c r="B2" s="10" t="s">
        <v>151</v>
      </c>
      <c r="C2" s="5"/>
      <c r="D2" s="5"/>
      <c r="E2" s="5"/>
      <c r="F2" s="5"/>
      <c r="G2" s="5"/>
      <c r="H2" s="5"/>
      <c r="I2" s="5"/>
    </row>
    <row r="3" spans="2:9" ht="12.75">
      <c r="B3" s="10" t="s">
        <v>1</v>
      </c>
      <c r="C3" s="5"/>
      <c r="D3" s="5"/>
      <c r="E3" s="5"/>
      <c r="F3" s="5"/>
      <c r="G3" s="5"/>
      <c r="H3" s="5"/>
      <c r="I3" s="5"/>
    </row>
    <row r="4" spans="2:9" ht="12.75">
      <c r="B4" s="10"/>
      <c r="C4" s="10"/>
      <c r="D4" s="10"/>
      <c r="E4" s="10"/>
      <c r="F4" s="10"/>
      <c r="G4" s="10"/>
      <c r="H4" s="10"/>
      <c r="I4" s="10"/>
    </row>
    <row r="5" spans="2:9" ht="12.75">
      <c r="B5" s="10"/>
      <c r="C5" s="4"/>
      <c r="D5" s="4"/>
      <c r="E5" s="4"/>
      <c r="F5" s="4"/>
      <c r="G5" s="4"/>
      <c r="H5" s="4"/>
      <c r="I5" s="3" t="s">
        <v>2</v>
      </c>
    </row>
    <row r="6" spans="2:9" ht="12.75">
      <c r="B6" s="4" t="s">
        <v>3</v>
      </c>
      <c r="C6" s="4"/>
      <c r="D6" s="4"/>
      <c r="E6" s="4"/>
      <c r="F6" s="100"/>
      <c r="G6" s="101"/>
      <c r="H6" s="102"/>
      <c r="I6" s="3" t="s">
        <v>5</v>
      </c>
    </row>
    <row r="7" spans="2:9" ht="12.75">
      <c r="B7" s="10"/>
      <c r="C7" s="4"/>
      <c r="D7" s="103" t="s">
        <v>114</v>
      </c>
      <c r="E7" s="4"/>
      <c r="F7" s="104" t="s">
        <v>4</v>
      </c>
      <c r="G7" s="105"/>
      <c r="H7" s="4"/>
      <c r="I7" s="106"/>
    </row>
    <row r="8" spans="2:9" ht="12.75">
      <c r="B8" s="10"/>
      <c r="C8" s="4"/>
      <c r="D8" s="103" t="s">
        <v>115</v>
      </c>
      <c r="E8" s="4"/>
      <c r="F8" s="104" t="s">
        <v>6</v>
      </c>
      <c r="G8" s="105"/>
      <c r="H8" s="4"/>
      <c r="I8" s="106"/>
    </row>
    <row r="9" spans="2:9" ht="12.75">
      <c r="B9" s="10"/>
      <c r="C9" s="4"/>
      <c r="D9" s="103" t="s">
        <v>116</v>
      </c>
      <c r="E9" s="4"/>
      <c r="F9" s="104" t="s">
        <v>99</v>
      </c>
      <c r="G9" s="105"/>
      <c r="H9" s="4"/>
      <c r="I9" s="106"/>
    </row>
    <row r="10" spans="2:9" ht="12.75">
      <c r="B10" s="10"/>
      <c r="C10" s="4"/>
      <c r="D10" s="103" t="s">
        <v>117</v>
      </c>
      <c r="E10" s="4"/>
      <c r="F10" s="104" t="s">
        <v>7</v>
      </c>
      <c r="G10" s="105"/>
      <c r="H10" s="4"/>
      <c r="I10" s="107"/>
    </row>
    <row r="11" spans="2:9" ht="12.75">
      <c r="B11" s="10"/>
      <c r="C11" s="4"/>
      <c r="D11" s="103" t="s">
        <v>101</v>
      </c>
      <c r="E11" s="4"/>
      <c r="F11" s="104" t="s">
        <v>103</v>
      </c>
      <c r="G11" s="107"/>
      <c r="H11" s="4"/>
      <c r="I11" s="106"/>
    </row>
    <row r="12" spans="2:9" ht="12.75">
      <c r="B12" s="10"/>
      <c r="C12" s="4"/>
      <c r="D12" s="103" t="s">
        <v>100</v>
      </c>
      <c r="E12" s="4"/>
      <c r="F12" s="104" t="s">
        <v>102</v>
      </c>
      <c r="G12" s="107"/>
      <c r="H12" s="4"/>
      <c r="I12" s="107"/>
    </row>
    <row r="13" spans="2:9" ht="12.75">
      <c r="B13" s="10"/>
      <c r="C13" s="4"/>
      <c r="D13" s="103"/>
      <c r="E13" s="4"/>
      <c r="F13" s="104"/>
      <c r="G13" s="107"/>
      <c r="H13" s="4"/>
      <c r="I13" s="107"/>
    </row>
    <row r="14" spans="2:9" ht="12.75" customHeight="1">
      <c r="B14" s="90"/>
      <c r="C14" s="4"/>
      <c r="D14" s="103" t="s">
        <v>8</v>
      </c>
      <c r="E14" s="4"/>
      <c r="F14" s="103" t="s">
        <v>9</v>
      </c>
      <c r="G14" s="108"/>
      <c r="H14" s="4"/>
      <c r="I14" s="107"/>
    </row>
    <row r="15" spans="2:9" ht="15.75">
      <c r="B15" s="90"/>
      <c r="C15" s="4"/>
      <c r="D15" s="4"/>
      <c r="E15" s="104"/>
      <c r="F15" s="109"/>
      <c r="G15" s="108"/>
      <c r="H15" s="4"/>
      <c r="I15" s="106"/>
    </row>
    <row r="16" spans="2:10" ht="12.75">
      <c r="B16" s="92" t="s">
        <v>94</v>
      </c>
      <c r="C16" s="93"/>
      <c r="D16" s="94" t="s">
        <v>109</v>
      </c>
      <c r="E16" s="91"/>
      <c r="F16" s="95"/>
      <c r="G16" s="112"/>
      <c r="H16" s="91"/>
      <c r="I16" s="91"/>
      <c r="J16" s="91"/>
    </row>
    <row r="17" spans="2:10" ht="12.75">
      <c r="B17" s="96"/>
      <c r="C17" s="91"/>
      <c r="D17" s="94" t="s">
        <v>110</v>
      </c>
      <c r="E17" s="91"/>
      <c r="F17" s="95"/>
      <c r="G17" s="112"/>
      <c r="H17" s="91"/>
      <c r="I17" s="91"/>
      <c r="J17" s="91"/>
    </row>
    <row r="18" spans="2:10" ht="12.75">
      <c r="B18" s="96"/>
      <c r="C18" s="91"/>
      <c r="D18" s="94" t="s">
        <v>152</v>
      </c>
      <c r="E18" s="91"/>
      <c r="F18" s="97"/>
      <c r="G18" s="112"/>
      <c r="H18" s="91"/>
      <c r="I18" s="91"/>
      <c r="J18" s="91"/>
    </row>
    <row r="19" spans="2:10" ht="12.75">
      <c r="B19" s="96"/>
      <c r="C19" s="91"/>
      <c r="D19" s="94" t="s">
        <v>111</v>
      </c>
      <c r="E19" s="91"/>
      <c r="F19" s="95"/>
      <c r="G19" s="112"/>
      <c r="H19" s="112"/>
      <c r="I19" s="91"/>
      <c r="J19" s="91"/>
    </row>
    <row r="20" spans="2:10" ht="12.75">
      <c r="B20" s="96"/>
      <c r="C20" s="91"/>
      <c r="D20" s="94" t="s">
        <v>153</v>
      </c>
      <c r="E20" s="91"/>
      <c r="F20" s="112"/>
      <c r="G20" s="112"/>
      <c r="H20" s="95"/>
      <c r="I20" s="91"/>
      <c r="J20" s="91"/>
    </row>
    <row r="21" spans="2:10" ht="12.75">
      <c r="B21" s="92" t="s">
        <v>95</v>
      </c>
      <c r="C21" s="91"/>
      <c r="D21" s="94" t="s">
        <v>112</v>
      </c>
      <c r="E21" s="99"/>
      <c r="F21" s="113"/>
      <c r="G21" s="112"/>
      <c r="I21" s="91"/>
      <c r="J21" s="91"/>
    </row>
    <row r="22" spans="2:10" ht="12.75">
      <c r="B22" s="91"/>
      <c r="C22" s="91"/>
      <c r="D22" s="94" t="s">
        <v>113</v>
      </c>
      <c r="E22" s="91"/>
      <c r="F22" s="114"/>
      <c r="G22" s="112"/>
      <c r="H22" s="91"/>
      <c r="I22" s="91"/>
      <c r="J22" s="91"/>
    </row>
    <row r="23" spans="2:10" ht="12.75">
      <c r="B23" s="96"/>
      <c r="C23" s="91"/>
      <c r="D23" s="91"/>
      <c r="E23" s="91"/>
      <c r="F23" s="91"/>
      <c r="G23" s="91"/>
      <c r="H23" s="91"/>
      <c r="I23" s="91"/>
      <c r="J23" s="91"/>
    </row>
    <row r="24" spans="2:10" ht="12.75">
      <c r="B24" s="94" t="s">
        <v>96</v>
      </c>
      <c r="D24" s="91"/>
      <c r="E24" s="91"/>
      <c r="G24" s="111" t="s">
        <v>104</v>
      </c>
      <c r="H24" s="111" t="s">
        <v>105</v>
      </c>
      <c r="I24" s="111" t="s">
        <v>106</v>
      </c>
      <c r="J24" s="91"/>
    </row>
    <row r="25" spans="2:10" ht="15.75" customHeight="1" thickBot="1">
      <c r="B25" s="92"/>
      <c r="D25" s="110" t="s">
        <v>107</v>
      </c>
      <c r="E25" s="91"/>
      <c r="F25" s="91"/>
      <c r="G25" s="154"/>
      <c r="H25" s="154"/>
      <c r="I25" s="49">
        <f>+G25+H25</f>
        <v>0</v>
      </c>
      <c r="J25" s="91"/>
    </row>
    <row r="26" spans="2:10" ht="15.75" customHeight="1" thickBot="1" thickTop="1">
      <c r="B26" s="92"/>
      <c r="D26" s="110" t="s">
        <v>108</v>
      </c>
      <c r="E26" s="91"/>
      <c r="F26" s="91"/>
      <c r="G26" s="154"/>
      <c r="H26" s="154"/>
      <c r="I26" s="49">
        <f>+G26+H26</f>
        <v>0</v>
      </c>
      <c r="J26" s="91"/>
    </row>
    <row r="27" spans="2:10" ht="13.5" thickTop="1">
      <c r="B27" s="92"/>
      <c r="D27" s="110"/>
      <c r="E27" s="91"/>
      <c r="F27" s="91"/>
      <c r="G27" s="112"/>
      <c r="H27" s="112"/>
      <c r="I27" s="69"/>
      <c r="J27" s="91"/>
    </row>
    <row r="28" spans="2:10" ht="12.75">
      <c r="B28" s="94" t="s">
        <v>97</v>
      </c>
      <c r="C28" s="91"/>
      <c r="D28" s="116" t="s">
        <v>129</v>
      </c>
      <c r="E28" s="115"/>
      <c r="F28" s="95"/>
      <c r="G28" s="112"/>
      <c r="H28" s="91"/>
      <c r="I28" s="91"/>
      <c r="J28" s="91"/>
    </row>
    <row r="29" spans="2:10" ht="12.75">
      <c r="B29" s="96"/>
      <c r="C29" s="91"/>
      <c r="D29" s="116" t="s">
        <v>130</v>
      </c>
      <c r="E29" s="115"/>
      <c r="F29" s="91"/>
      <c r="G29" s="112"/>
      <c r="H29" s="91"/>
      <c r="I29" s="91"/>
      <c r="J29" s="91"/>
    </row>
    <row r="30" spans="2:10" ht="12.75">
      <c r="B30" s="96"/>
      <c r="C30" s="91"/>
      <c r="D30" s="116" t="s">
        <v>110</v>
      </c>
      <c r="E30" s="112"/>
      <c r="F30" s="91"/>
      <c r="G30" s="112"/>
      <c r="H30" s="91"/>
      <c r="I30" s="91"/>
      <c r="J30" s="91"/>
    </row>
    <row r="31" spans="2:10" ht="12.75">
      <c r="B31" s="96"/>
      <c r="C31" s="117"/>
      <c r="D31" s="118" t="s">
        <v>131</v>
      </c>
      <c r="E31" s="112"/>
      <c r="F31" s="91"/>
      <c r="G31" s="112"/>
      <c r="H31" s="91"/>
      <c r="I31" s="91"/>
      <c r="J31" s="91"/>
    </row>
    <row r="32" spans="2:10" ht="12.75">
      <c r="B32" s="121"/>
      <c r="C32" s="122"/>
      <c r="D32" s="98"/>
      <c r="E32" s="98"/>
      <c r="F32" s="98"/>
      <c r="G32" s="98"/>
      <c r="H32" s="98"/>
      <c r="I32" s="98"/>
      <c r="J32" s="91"/>
    </row>
    <row r="33" spans="2:9" ht="12.75">
      <c r="B33" s="13">
        <v>1</v>
      </c>
      <c r="C33" s="14" t="s">
        <v>11</v>
      </c>
      <c r="D33" s="2"/>
      <c r="E33" s="2"/>
      <c r="F33" s="2"/>
      <c r="G33" s="2"/>
      <c r="I33" s="77" t="s">
        <v>12</v>
      </c>
    </row>
    <row r="34" spans="2:9" ht="17.25" customHeight="1">
      <c r="B34" s="16"/>
      <c r="C34" s="2" t="s">
        <v>13</v>
      </c>
      <c r="D34" s="2"/>
      <c r="E34" s="2"/>
      <c r="F34" s="2"/>
      <c r="G34" s="2"/>
      <c r="H34" s="2"/>
      <c r="I34" s="132"/>
    </row>
    <row r="35" spans="2:9" ht="12.75">
      <c r="B35" s="16"/>
      <c r="C35" s="2" t="s">
        <v>89</v>
      </c>
      <c r="D35" s="2"/>
      <c r="E35" s="2"/>
      <c r="F35" s="2"/>
      <c r="G35" s="2"/>
      <c r="H35" s="2"/>
      <c r="I35" s="140"/>
    </row>
    <row r="36" spans="2:9" ht="12.75">
      <c r="B36" s="16"/>
      <c r="C36" s="89" t="s">
        <v>98</v>
      </c>
      <c r="D36" s="2"/>
      <c r="E36" s="2"/>
      <c r="F36" s="19"/>
      <c r="G36" s="45"/>
      <c r="H36" s="45"/>
      <c r="I36" s="140"/>
    </row>
    <row r="37" spans="2:9" ht="13.5" thickBot="1">
      <c r="B37" s="16"/>
      <c r="C37" s="2" t="s">
        <v>10</v>
      </c>
      <c r="D37" s="2"/>
      <c r="E37" s="2"/>
      <c r="F37" s="2"/>
      <c r="G37" s="2"/>
      <c r="H37" s="2"/>
      <c r="I37" s="131">
        <f>I34+I35+I36</f>
        <v>0</v>
      </c>
    </row>
    <row r="38" spans="2:9" ht="12" customHeight="1" thickTop="1">
      <c r="B38" s="16"/>
      <c r="C38" s="2"/>
      <c r="D38" s="2"/>
      <c r="E38" s="2"/>
      <c r="F38" s="2"/>
      <c r="G38" s="2"/>
      <c r="H38" s="2"/>
      <c r="I38" s="130"/>
    </row>
    <row r="39" spans="2:9" ht="12.75">
      <c r="B39" s="13">
        <v>2</v>
      </c>
      <c r="C39" s="14" t="s">
        <v>14</v>
      </c>
      <c r="D39" s="2"/>
      <c r="E39" s="2"/>
      <c r="F39" s="2"/>
      <c r="G39" s="2"/>
      <c r="H39" s="2"/>
      <c r="I39" s="130"/>
    </row>
    <row r="40" spans="2:9" ht="17.25" customHeight="1">
      <c r="B40" s="16"/>
      <c r="C40" s="2" t="s">
        <v>15</v>
      </c>
      <c r="D40" s="2"/>
      <c r="E40" s="2"/>
      <c r="F40" s="2"/>
      <c r="G40" s="2"/>
      <c r="H40" s="2"/>
      <c r="I40" s="130"/>
    </row>
    <row r="41" spans="2:9" ht="12.75">
      <c r="B41" s="16"/>
      <c r="C41" s="2" t="s">
        <v>16</v>
      </c>
      <c r="D41" s="2"/>
      <c r="E41" s="2"/>
      <c r="F41" s="2"/>
      <c r="G41" s="2"/>
      <c r="H41" s="2"/>
      <c r="I41" s="132"/>
    </row>
    <row r="42" spans="2:9" ht="12.75">
      <c r="B42" s="16"/>
      <c r="C42" s="89" t="s">
        <v>91</v>
      </c>
      <c r="D42" s="2"/>
      <c r="E42" s="2"/>
      <c r="F42" s="45"/>
      <c r="G42" s="2"/>
      <c r="H42" s="45"/>
      <c r="I42" s="132"/>
    </row>
    <row r="43" spans="2:9" ht="12.75">
      <c r="B43" s="16"/>
      <c r="C43" s="89" t="s">
        <v>98</v>
      </c>
      <c r="D43" s="2"/>
      <c r="E43" s="2"/>
      <c r="F43" s="45"/>
      <c r="G43" s="2"/>
      <c r="H43" s="45"/>
      <c r="I43" s="132"/>
    </row>
    <row r="44" spans="2:9" ht="13.5" thickBot="1">
      <c r="B44" s="16"/>
      <c r="C44" s="2" t="s">
        <v>10</v>
      </c>
      <c r="D44" s="2"/>
      <c r="E44" s="2"/>
      <c r="F44" s="45"/>
      <c r="G44" s="2"/>
      <c r="H44" s="45"/>
      <c r="I44" s="133">
        <f>+I41+I42+I43</f>
        <v>0</v>
      </c>
    </row>
    <row r="45" spans="2:9" ht="12" customHeight="1" thickTop="1">
      <c r="B45" s="16"/>
      <c r="C45" s="2"/>
      <c r="D45" s="2"/>
      <c r="E45" s="2"/>
      <c r="F45" s="2"/>
      <c r="G45" s="2"/>
      <c r="H45" s="2"/>
      <c r="I45" s="130"/>
    </row>
    <row r="46" spans="2:9" ht="12.75">
      <c r="B46" s="13">
        <v>3</v>
      </c>
      <c r="C46" s="14" t="s">
        <v>17</v>
      </c>
      <c r="D46" s="2"/>
      <c r="E46" s="2"/>
      <c r="F46" s="2"/>
      <c r="G46" s="2"/>
      <c r="H46" s="2"/>
      <c r="I46" s="130"/>
    </row>
    <row r="47" spans="2:9" ht="17.25" customHeight="1">
      <c r="B47" s="16"/>
      <c r="C47" s="2" t="s">
        <v>16</v>
      </c>
      <c r="D47" s="2"/>
      <c r="E47" s="2"/>
      <c r="F47" s="2"/>
      <c r="G47" s="2"/>
      <c r="H47" s="2"/>
      <c r="I47" s="141">
        <f>I34-I41</f>
        <v>0</v>
      </c>
    </row>
    <row r="48" spans="2:9" ht="12.75">
      <c r="B48" s="16"/>
      <c r="C48" s="2" t="s">
        <v>90</v>
      </c>
      <c r="D48" s="2"/>
      <c r="E48" s="2"/>
      <c r="F48" s="45"/>
      <c r="G48" s="2"/>
      <c r="H48" s="45"/>
      <c r="I48" s="141">
        <f>I35-I42</f>
        <v>0</v>
      </c>
    </row>
    <row r="49" spans="2:9" ht="12.75">
      <c r="B49" s="16"/>
      <c r="C49" s="89" t="s">
        <v>98</v>
      </c>
      <c r="D49" s="2"/>
      <c r="E49" s="2"/>
      <c r="F49" s="45"/>
      <c r="G49" s="2"/>
      <c r="H49" s="45"/>
      <c r="I49" s="141">
        <f>I36-I43</f>
        <v>0</v>
      </c>
    </row>
    <row r="50" spans="2:9" ht="13.5" thickBot="1">
      <c r="B50" s="16"/>
      <c r="C50" s="2" t="s">
        <v>10</v>
      </c>
      <c r="D50" s="2"/>
      <c r="E50" s="2"/>
      <c r="F50" s="2"/>
      <c r="G50" s="2"/>
      <c r="H50" s="2"/>
      <c r="I50" s="133">
        <f>I37-I44</f>
        <v>0</v>
      </c>
    </row>
    <row r="51" spans="2:9" ht="13.5" thickTop="1">
      <c r="B51" s="123"/>
      <c r="C51" s="123"/>
      <c r="D51" s="123"/>
      <c r="E51" s="123"/>
      <c r="F51" s="123"/>
      <c r="G51" s="123"/>
      <c r="H51" s="123"/>
      <c r="I51" s="123"/>
    </row>
    <row r="52" spans="2:9" ht="12.75">
      <c r="B52" s="13">
        <v>4</v>
      </c>
      <c r="C52" s="14" t="s">
        <v>161</v>
      </c>
      <c r="D52" s="2"/>
      <c r="E52" s="2"/>
      <c r="F52" s="2"/>
      <c r="G52" s="2"/>
      <c r="H52" s="2"/>
      <c r="I52" s="15"/>
    </row>
    <row r="53" spans="2:11" ht="14.25">
      <c r="B53" s="16"/>
      <c r="C53" s="2"/>
      <c r="D53" s="2"/>
      <c r="E53" s="2"/>
      <c r="F53" s="2"/>
      <c r="G53" s="19" t="s">
        <v>18</v>
      </c>
      <c r="H53" s="22" t="s">
        <v>19</v>
      </c>
      <c r="I53" s="139" t="s">
        <v>20</v>
      </c>
      <c r="K53" s="45"/>
    </row>
    <row r="54" spans="2:9" ht="12.75">
      <c r="B54" s="16"/>
      <c r="C54" s="2" t="s">
        <v>86</v>
      </c>
      <c r="D54" s="2"/>
      <c r="E54" s="2"/>
      <c r="F54" s="2"/>
      <c r="G54" s="143"/>
      <c r="H54" s="142"/>
      <c r="I54" s="134" t="e">
        <f>H54*1000/$I$26</f>
        <v>#DIV/0!</v>
      </c>
    </row>
    <row r="55" spans="2:9" ht="12.75">
      <c r="B55" s="16"/>
      <c r="C55" s="2" t="s">
        <v>87</v>
      </c>
      <c r="D55" s="2"/>
      <c r="E55" s="2"/>
      <c r="F55" s="2"/>
      <c r="G55" s="143"/>
      <c r="H55" s="142"/>
      <c r="I55" s="134" t="e">
        <f>H55*1000/$I$26</f>
        <v>#DIV/0!</v>
      </c>
    </row>
    <row r="56" spans="2:9" ht="12.75">
      <c r="B56" s="16"/>
      <c r="C56" s="2" t="s">
        <v>21</v>
      </c>
      <c r="D56" s="2"/>
      <c r="E56" s="2"/>
      <c r="F56" s="2"/>
      <c r="G56" s="144"/>
      <c r="H56" s="142"/>
      <c r="I56" s="134" t="e">
        <f>H56*1000/$I$26</f>
        <v>#DIV/0!</v>
      </c>
    </row>
    <row r="57" spans="2:9" ht="12.75">
      <c r="B57" s="16"/>
      <c r="C57" s="2" t="s">
        <v>22</v>
      </c>
      <c r="D57" s="2"/>
      <c r="E57" s="2"/>
      <c r="F57" s="2"/>
      <c r="G57" s="144"/>
      <c r="H57" s="142"/>
      <c r="I57" s="134" t="e">
        <f>H57*1000/$I$26</f>
        <v>#DIV/0!</v>
      </c>
    </row>
    <row r="58" spans="2:9" ht="12.75">
      <c r="B58" s="63"/>
      <c r="C58" s="1" t="s">
        <v>162</v>
      </c>
      <c r="D58" s="1"/>
      <c r="E58" s="1"/>
      <c r="F58" s="1"/>
      <c r="G58" s="145"/>
      <c r="H58" s="64"/>
      <c r="I58" s="135" t="e">
        <f>H58*1000/$I$26</f>
        <v>#DIV/0!</v>
      </c>
    </row>
  </sheetData>
  <sheetProtection sheet="1" objects="1" scenarios="1"/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&amp;L&amp;8LBF/mep/pmo&amp;C&amp;8Side &amp;P&amp;R&amp;8 29.01.2009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workbookViewId="0" topLeftCell="A1">
      <pane ySplit="3" topLeftCell="BM25" activePane="bottomLeft" state="frozen"/>
      <selection pane="topLeft" activeCell="G48" sqref="G48"/>
      <selection pane="bottomLeft" activeCell="G48" sqref="G48"/>
    </sheetView>
  </sheetViews>
  <sheetFormatPr defaultColWidth="9.00390625" defaultRowHeight="12.75"/>
  <cols>
    <col min="1" max="1" width="2.625" style="0" customWidth="1"/>
    <col min="4" max="4" width="10.00390625" style="0" customWidth="1"/>
    <col min="7" max="7" width="7.75390625" style="0" customWidth="1"/>
    <col min="8" max="8" width="11.875" style="0" customWidth="1"/>
    <col min="10" max="10" width="2.125" style="0" customWidth="1"/>
  </cols>
  <sheetData>
    <row r="2" spans="2:3" ht="12.75">
      <c r="B2" s="3">
        <v>5</v>
      </c>
      <c r="C2" s="4" t="s">
        <v>23</v>
      </c>
    </row>
    <row r="4" spans="2:9" ht="12.75">
      <c r="B4" s="23" t="s">
        <v>24</v>
      </c>
      <c r="C4" s="24" t="s">
        <v>92</v>
      </c>
      <c r="D4" s="11"/>
      <c r="E4" s="11"/>
      <c r="F4" s="11"/>
      <c r="G4" s="78"/>
      <c r="H4" s="80"/>
      <c r="I4" s="12"/>
    </row>
    <row r="5" spans="2:9" ht="12.75">
      <c r="B5" s="25"/>
      <c r="C5" s="119" t="s">
        <v>150</v>
      </c>
      <c r="D5" s="2"/>
      <c r="E5" s="50"/>
      <c r="F5" s="2"/>
      <c r="H5" s="86"/>
      <c r="I5" s="15"/>
    </row>
    <row r="6" spans="2:9" ht="12.75">
      <c r="B6" s="25"/>
      <c r="C6" s="26" t="s">
        <v>25</v>
      </c>
      <c r="D6" s="2"/>
      <c r="E6" s="2"/>
      <c r="F6" s="2"/>
      <c r="G6" s="50"/>
      <c r="H6" s="87"/>
      <c r="I6" s="15"/>
    </row>
    <row r="7" spans="2:9" ht="12.75">
      <c r="B7" s="25"/>
      <c r="C7" s="26" t="s">
        <v>26</v>
      </c>
      <c r="D7" s="2"/>
      <c r="E7" s="2"/>
      <c r="F7" s="2"/>
      <c r="G7" s="2"/>
      <c r="H7" s="50"/>
      <c r="I7" s="15"/>
    </row>
    <row r="8" spans="2:9" ht="12.75">
      <c r="B8" s="16"/>
      <c r="C8" s="2"/>
      <c r="D8" s="2"/>
      <c r="E8" s="2"/>
      <c r="F8" s="2"/>
      <c r="G8" s="2"/>
      <c r="H8" s="17" t="s">
        <v>27</v>
      </c>
      <c r="I8" s="18"/>
    </row>
    <row r="9" spans="2:9" ht="25.5">
      <c r="B9" s="16"/>
      <c r="C9" s="2"/>
      <c r="D9" s="2"/>
      <c r="E9" s="2"/>
      <c r="F9" s="2"/>
      <c r="G9" s="2"/>
      <c r="H9" s="124" t="s">
        <v>28</v>
      </c>
      <c r="I9" s="125" t="s">
        <v>29</v>
      </c>
    </row>
    <row r="10" spans="2:9" ht="21.75" customHeight="1" thickBot="1">
      <c r="B10" s="16"/>
      <c r="C10" s="2" t="s">
        <v>30</v>
      </c>
      <c r="D10" s="2"/>
      <c r="E10" s="2"/>
      <c r="F10" s="2"/>
      <c r="G10" s="2"/>
      <c r="H10" s="127"/>
      <c r="I10" s="126"/>
    </row>
    <row r="11" spans="2:9" ht="13.5" thickTop="1">
      <c r="B11" s="16"/>
      <c r="C11" s="2"/>
      <c r="D11" s="2"/>
      <c r="E11" s="2"/>
      <c r="F11" s="2"/>
      <c r="G11" s="2"/>
      <c r="H11" s="53"/>
      <c r="I11" s="43"/>
    </row>
    <row r="12" spans="2:9" ht="12.75">
      <c r="B12" s="16"/>
      <c r="C12" s="2" t="s">
        <v>31</v>
      </c>
      <c r="D12" s="2"/>
      <c r="E12" s="50"/>
      <c r="F12" s="2"/>
      <c r="G12" s="2"/>
      <c r="H12" s="54"/>
      <c r="I12" s="52"/>
    </row>
    <row r="13" spans="2:9" ht="12.75">
      <c r="B13" s="16"/>
      <c r="C13" s="2"/>
      <c r="D13" s="2"/>
      <c r="E13" s="50"/>
      <c r="F13" s="2"/>
      <c r="G13" s="2"/>
      <c r="H13" s="54"/>
      <c r="I13" s="52"/>
    </row>
    <row r="14" spans="2:9" ht="12.75">
      <c r="B14" s="16"/>
      <c r="C14" s="2"/>
      <c r="D14" s="2"/>
      <c r="E14" s="50"/>
      <c r="F14" s="2"/>
      <c r="G14" s="2"/>
      <c r="H14" s="54"/>
      <c r="I14" s="52"/>
    </row>
    <row r="15" spans="2:9" ht="12.75">
      <c r="B15" s="16"/>
      <c r="C15" s="2"/>
      <c r="D15" s="2" t="s">
        <v>32</v>
      </c>
      <c r="E15" s="2" t="s">
        <v>33</v>
      </c>
      <c r="F15" s="2"/>
      <c r="G15" s="2"/>
      <c r="H15" s="55"/>
      <c r="I15" s="52"/>
    </row>
    <row r="16" spans="2:9" ht="12.75">
      <c r="B16" s="16"/>
      <c r="C16" s="2"/>
      <c r="D16" s="2"/>
      <c r="E16" s="2" t="s">
        <v>118</v>
      </c>
      <c r="F16" s="2"/>
      <c r="G16" s="2"/>
      <c r="H16" s="128"/>
      <c r="I16" s="52"/>
    </row>
    <row r="17" spans="2:9" ht="13.5" thickBot="1">
      <c r="B17" s="16"/>
      <c r="C17" s="2" t="s">
        <v>34</v>
      </c>
      <c r="D17" s="2"/>
      <c r="E17" s="2"/>
      <c r="F17" s="49">
        <f>I17-H17</f>
        <v>0</v>
      </c>
      <c r="G17" s="47"/>
      <c r="H17" s="48">
        <f>SUM(H12:H16)</f>
        <v>0</v>
      </c>
      <c r="I17" s="44">
        <f>SUM(I12:I16)</f>
        <v>0</v>
      </c>
    </row>
    <row r="18" spans="2:9" ht="13.5" thickTop="1">
      <c r="B18" s="16"/>
      <c r="C18" s="2"/>
      <c r="D18" s="2"/>
      <c r="E18" s="2"/>
      <c r="F18" s="2"/>
      <c r="G18" s="2"/>
      <c r="H18" s="2"/>
      <c r="I18" s="15"/>
    </row>
    <row r="19" spans="2:9" ht="12.75">
      <c r="B19" s="16"/>
      <c r="C19" s="2"/>
      <c r="D19" s="2"/>
      <c r="E19" s="2"/>
      <c r="F19" s="2"/>
      <c r="G19" s="2"/>
      <c r="H19" s="17" t="s">
        <v>27</v>
      </c>
      <c r="I19" s="18"/>
    </row>
    <row r="20" spans="2:9" ht="25.5">
      <c r="B20" s="16"/>
      <c r="C20" s="2"/>
      <c r="D20" s="2"/>
      <c r="E20" s="2" t="s">
        <v>35</v>
      </c>
      <c r="F20" s="2"/>
      <c r="G20" s="2"/>
      <c r="H20" s="124" t="s">
        <v>28</v>
      </c>
      <c r="I20" s="125" t="s">
        <v>29</v>
      </c>
    </row>
    <row r="21" spans="2:9" ht="12.75">
      <c r="B21" s="16"/>
      <c r="C21" s="2" t="s">
        <v>36</v>
      </c>
      <c r="D21" s="2"/>
      <c r="E21" s="2" t="s">
        <v>118</v>
      </c>
      <c r="F21" s="2"/>
      <c r="G21" s="2"/>
      <c r="H21" s="128"/>
      <c r="I21" s="52"/>
    </row>
    <row r="22" spans="2:9" ht="12.75">
      <c r="B22" s="16"/>
      <c r="C22" s="56"/>
      <c r="D22" s="2"/>
      <c r="E22" s="50"/>
      <c r="F22" s="2"/>
      <c r="G22" s="2"/>
      <c r="H22" s="54"/>
      <c r="I22" s="52"/>
    </row>
    <row r="23" spans="2:9" ht="12.75">
      <c r="B23" s="16"/>
      <c r="C23" s="56"/>
      <c r="D23" s="2"/>
      <c r="E23" s="50"/>
      <c r="F23" s="2"/>
      <c r="G23" s="2"/>
      <c r="H23" s="54"/>
      <c r="I23" s="52"/>
    </row>
    <row r="24" spans="2:9" ht="12.75">
      <c r="B24" s="16"/>
      <c r="C24" s="56"/>
      <c r="D24" s="2"/>
      <c r="E24" s="50"/>
      <c r="F24" s="2"/>
      <c r="G24" s="2"/>
      <c r="H24" s="54"/>
      <c r="I24" s="52"/>
    </row>
    <row r="25" spans="2:9" ht="13.5" thickBot="1">
      <c r="B25" s="20"/>
      <c r="C25" s="1" t="s">
        <v>34</v>
      </c>
      <c r="D25" s="1"/>
      <c r="E25" s="1"/>
      <c r="F25" s="49">
        <f>I25-H25</f>
        <v>0</v>
      </c>
      <c r="G25" s="47"/>
      <c r="H25" s="48">
        <f>SUM(H21:H24)</f>
        <v>0</v>
      </c>
      <c r="I25" s="44">
        <f>SUM(I21:I24)</f>
        <v>0</v>
      </c>
    </row>
    <row r="26" ht="13.5" thickTop="1"/>
    <row r="27" spans="2:9" ht="12.75">
      <c r="B27" s="23" t="s">
        <v>37</v>
      </c>
      <c r="C27" s="24" t="s">
        <v>38</v>
      </c>
      <c r="D27" s="11"/>
      <c r="E27" s="11"/>
      <c r="F27" s="11"/>
      <c r="G27" s="78"/>
      <c r="H27" s="80"/>
      <c r="I27" s="12"/>
    </row>
    <row r="28" spans="2:9" ht="12.75">
      <c r="B28" s="25"/>
      <c r="C28" s="119" t="s">
        <v>150</v>
      </c>
      <c r="D28" s="2"/>
      <c r="E28" s="2"/>
      <c r="F28" s="50"/>
      <c r="H28" s="50"/>
      <c r="I28" s="15"/>
    </row>
    <row r="29" spans="2:9" ht="12.75">
      <c r="B29" s="25"/>
      <c r="C29" s="26" t="s">
        <v>25</v>
      </c>
      <c r="D29" s="2"/>
      <c r="E29" s="2"/>
      <c r="F29" s="2"/>
      <c r="G29" s="50"/>
      <c r="H29" s="50"/>
      <c r="I29" s="15"/>
    </row>
    <row r="30" spans="2:9" ht="12.75">
      <c r="B30" s="25"/>
      <c r="C30" s="26" t="s">
        <v>26</v>
      </c>
      <c r="D30" s="2"/>
      <c r="E30" s="2"/>
      <c r="F30" s="2"/>
      <c r="G30" s="2"/>
      <c r="H30" s="50"/>
      <c r="I30" s="15"/>
    </row>
    <row r="31" spans="2:9" ht="12.75">
      <c r="B31" s="16"/>
      <c r="C31" s="2"/>
      <c r="D31" s="2"/>
      <c r="E31" s="2"/>
      <c r="F31" s="2"/>
      <c r="G31" s="2"/>
      <c r="H31" s="17" t="s">
        <v>27</v>
      </c>
      <c r="I31" s="18"/>
    </row>
    <row r="32" spans="2:9" ht="25.5">
      <c r="B32" s="16"/>
      <c r="C32" s="2"/>
      <c r="D32" s="2"/>
      <c r="E32" s="2"/>
      <c r="F32" s="2"/>
      <c r="G32" s="2"/>
      <c r="H32" s="124" t="s">
        <v>28</v>
      </c>
      <c r="I32" s="125" t="s">
        <v>29</v>
      </c>
    </row>
    <row r="33" spans="2:9" ht="21.75" customHeight="1" thickBot="1">
      <c r="B33" s="16"/>
      <c r="C33" s="2" t="s">
        <v>30</v>
      </c>
      <c r="D33" s="2"/>
      <c r="E33" s="2"/>
      <c r="F33" s="2"/>
      <c r="G33" s="2"/>
      <c r="H33" s="127"/>
      <c r="I33" s="126"/>
    </row>
    <row r="34" spans="2:9" ht="13.5" thickTop="1">
      <c r="B34" s="16"/>
      <c r="C34" s="2"/>
      <c r="D34" s="2"/>
      <c r="E34" s="2"/>
      <c r="F34" s="2"/>
      <c r="G34" s="2"/>
      <c r="H34" s="53"/>
      <c r="I34" s="43"/>
    </row>
    <row r="35" spans="2:9" ht="12.75">
      <c r="B35" s="16"/>
      <c r="C35" s="2" t="s">
        <v>31</v>
      </c>
      <c r="D35" s="2"/>
      <c r="E35" s="50"/>
      <c r="F35" s="2"/>
      <c r="G35" s="2"/>
      <c r="H35" s="54"/>
      <c r="I35" s="52"/>
    </row>
    <row r="36" spans="2:9" ht="12.75">
      <c r="B36" s="16"/>
      <c r="C36" s="56"/>
      <c r="D36" s="2"/>
      <c r="E36" s="50"/>
      <c r="F36" s="2"/>
      <c r="G36" s="2"/>
      <c r="H36" s="54"/>
      <c r="I36" s="52"/>
    </row>
    <row r="37" spans="2:9" ht="12.75">
      <c r="B37" s="16"/>
      <c r="C37" s="56"/>
      <c r="D37" s="2"/>
      <c r="E37" s="50"/>
      <c r="F37" s="2"/>
      <c r="G37" s="2"/>
      <c r="H37" s="54"/>
      <c r="I37" s="52"/>
    </row>
    <row r="38" spans="2:9" ht="12.75">
      <c r="B38" s="16"/>
      <c r="C38" s="2"/>
      <c r="D38" s="2" t="s">
        <v>32</v>
      </c>
      <c r="E38" s="2" t="s">
        <v>33</v>
      </c>
      <c r="F38" s="2"/>
      <c r="G38" s="2"/>
      <c r="H38" s="57"/>
      <c r="I38" s="52"/>
    </row>
    <row r="39" spans="2:9" ht="12.75">
      <c r="B39" s="16"/>
      <c r="C39" s="2"/>
      <c r="D39" s="2"/>
      <c r="E39" s="2" t="s">
        <v>118</v>
      </c>
      <c r="F39" s="2"/>
      <c r="G39" s="2"/>
      <c r="H39" s="128"/>
      <c r="I39" s="52"/>
    </row>
    <row r="40" spans="2:9" ht="13.5" thickBot="1">
      <c r="B40" s="16"/>
      <c r="C40" s="2" t="s">
        <v>34</v>
      </c>
      <c r="D40" s="2"/>
      <c r="E40" s="2"/>
      <c r="F40" s="48">
        <f>I40-H40</f>
        <v>0</v>
      </c>
      <c r="G40" s="47"/>
      <c r="H40" s="48">
        <f>SUM(H35:H39)</f>
        <v>0</v>
      </c>
      <c r="I40" s="44">
        <f>SUM(I35:I39)</f>
        <v>0</v>
      </c>
    </row>
    <row r="41" spans="2:9" ht="13.5" thickTop="1">
      <c r="B41" s="16"/>
      <c r="C41" s="2"/>
      <c r="D41" s="2"/>
      <c r="E41" s="2"/>
      <c r="F41" s="2"/>
      <c r="G41" s="2"/>
      <c r="H41" s="2"/>
      <c r="I41" s="15"/>
    </row>
    <row r="42" spans="2:9" ht="12.75">
      <c r="B42" s="16"/>
      <c r="C42" s="2"/>
      <c r="D42" s="2"/>
      <c r="E42" s="2"/>
      <c r="F42" s="2"/>
      <c r="G42" s="2"/>
      <c r="H42" s="17" t="s">
        <v>27</v>
      </c>
      <c r="I42" s="18"/>
    </row>
    <row r="43" spans="2:9" ht="25.5">
      <c r="B43" s="16"/>
      <c r="C43" s="2"/>
      <c r="D43" s="2"/>
      <c r="E43" s="2" t="s">
        <v>35</v>
      </c>
      <c r="F43" s="2"/>
      <c r="G43" s="2"/>
      <c r="H43" s="124" t="s">
        <v>28</v>
      </c>
      <c r="I43" s="125" t="s">
        <v>29</v>
      </c>
    </row>
    <row r="44" spans="2:9" ht="12.75">
      <c r="B44" s="16"/>
      <c r="C44" s="2" t="s">
        <v>36</v>
      </c>
      <c r="D44" s="2"/>
      <c r="E44" s="2" t="s">
        <v>118</v>
      </c>
      <c r="F44" s="2"/>
      <c r="G44" s="2"/>
      <c r="H44" s="128"/>
      <c r="I44" s="52"/>
    </row>
    <row r="45" spans="2:9" ht="12.75">
      <c r="B45" s="16"/>
      <c r="C45" s="50"/>
      <c r="D45" s="2"/>
      <c r="E45" s="50"/>
      <c r="F45" s="2"/>
      <c r="G45" s="2"/>
      <c r="H45" s="54"/>
      <c r="I45" s="52"/>
    </row>
    <row r="46" spans="2:9" ht="12.75">
      <c r="B46" s="16"/>
      <c r="C46" s="50"/>
      <c r="D46" s="2"/>
      <c r="E46" s="50"/>
      <c r="F46" s="2"/>
      <c r="G46" s="2"/>
      <c r="H46" s="54"/>
      <c r="I46" s="52"/>
    </row>
    <row r="47" spans="2:9" ht="12.75">
      <c r="B47" s="16"/>
      <c r="C47" s="50"/>
      <c r="D47" s="2"/>
      <c r="E47" s="50"/>
      <c r="F47" s="2"/>
      <c r="G47" s="2"/>
      <c r="H47" s="54"/>
      <c r="I47" s="52"/>
    </row>
    <row r="48" spans="2:9" ht="13.5" thickBot="1">
      <c r="B48" s="63"/>
      <c r="C48" s="1" t="s">
        <v>34</v>
      </c>
      <c r="D48" s="1"/>
      <c r="E48" s="1"/>
      <c r="F48" s="49">
        <f>I48-H48</f>
        <v>0</v>
      </c>
      <c r="G48" s="47"/>
      <c r="H48" s="48">
        <f>SUM(H44:H47)</f>
        <v>0</v>
      </c>
      <c r="I48" s="44">
        <f>SUM(I44:I47)</f>
        <v>0</v>
      </c>
    </row>
    <row r="49" ht="13.5" thickTop="1"/>
  </sheetData>
  <sheetProtection sheet="1" objects="1" scenarios="1"/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&amp;L&amp;8LBF/mep/pmo&amp;C&amp;8Side &amp;P&amp;R&amp;8 29.01.2009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8"/>
  <sheetViews>
    <sheetView workbookViewId="0" topLeftCell="A1">
      <pane ySplit="3" topLeftCell="BM34" activePane="bottomLeft" state="frozen"/>
      <selection pane="topLeft" activeCell="G48" sqref="G48"/>
      <selection pane="bottomLeft" activeCell="G48" sqref="G48"/>
    </sheetView>
  </sheetViews>
  <sheetFormatPr defaultColWidth="9.00390625" defaultRowHeight="12.75"/>
  <cols>
    <col min="1" max="1" width="2.625" style="0" customWidth="1"/>
    <col min="4" max="4" width="10.00390625" style="0" customWidth="1"/>
    <col min="7" max="7" width="7.75390625" style="0" customWidth="1"/>
    <col min="8" max="8" width="11.875" style="0" customWidth="1"/>
    <col min="10" max="10" width="2.125" style="0" customWidth="1"/>
  </cols>
  <sheetData>
    <row r="2" spans="2:3" ht="12.75">
      <c r="B2" s="3"/>
      <c r="C2" s="4"/>
    </row>
    <row r="4" spans="2:9" ht="12.75">
      <c r="B4" s="23" t="s">
        <v>39</v>
      </c>
      <c r="C4" s="24" t="s">
        <v>40</v>
      </c>
      <c r="D4" s="11"/>
      <c r="E4" s="11"/>
      <c r="F4" s="11"/>
      <c r="G4" s="78"/>
      <c r="H4" s="80"/>
      <c r="I4" s="12"/>
    </row>
    <row r="5" spans="2:9" ht="12.75">
      <c r="B5" s="25"/>
      <c r="C5" s="119" t="s">
        <v>150</v>
      </c>
      <c r="D5" s="2"/>
      <c r="E5" s="2"/>
      <c r="F5" s="2"/>
      <c r="G5" s="22"/>
      <c r="H5" s="86"/>
      <c r="I5" s="15"/>
    </row>
    <row r="6" spans="2:9" ht="12.75">
      <c r="B6" s="25"/>
      <c r="C6" s="26" t="s">
        <v>25</v>
      </c>
      <c r="D6" s="2"/>
      <c r="E6" s="2"/>
      <c r="F6" s="2"/>
      <c r="G6" s="2"/>
      <c r="H6" s="87"/>
      <c r="I6" s="15"/>
    </row>
    <row r="7" spans="2:9" ht="12.75">
      <c r="B7" s="25"/>
      <c r="C7" s="26" t="s">
        <v>26</v>
      </c>
      <c r="D7" s="2"/>
      <c r="E7" s="2"/>
      <c r="F7" s="2"/>
      <c r="G7" s="2"/>
      <c r="H7" s="50"/>
      <c r="I7" s="15"/>
    </row>
    <row r="8" spans="2:9" ht="12.75">
      <c r="B8" s="16"/>
      <c r="C8" s="2"/>
      <c r="D8" s="2"/>
      <c r="E8" s="2"/>
      <c r="F8" s="2"/>
      <c r="G8" s="2"/>
      <c r="H8" s="17" t="s">
        <v>27</v>
      </c>
      <c r="I8" s="18"/>
    </row>
    <row r="9" spans="2:9" ht="25.5">
      <c r="B9" s="16"/>
      <c r="C9" s="2"/>
      <c r="D9" s="2"/>
      <c r="E9" s="2"/>
      <c r="F9" s="2"/>
      <c r="G9" s="2"/>
      <c r="H9" s="124" t="s">
        <v>28</v>
      </c>
      <c r="I9" s="125" t="s">
        <v>29</v>
      </c>
    </row>
    <row r="10" spans="2:9" ht="21.75" customHeight="1" thickBot="1">
      <c r="B10" s="16"/>
      <c r="C10" s="2" t="s">
        <v>30</v>
      </c>
      <c r="D10" s="2"/>
      <c r="E10" s="2"/>
      <c r="F10" s="2"/>
      <c r="G10" s="2"/>
      <c r="H10" s="127"/>
      <c r="I10" s="126"/>
    </row>
    <row r="11" spans="2:9" ht="13.5" thickTop="1">
      <c r="B11" s="16"/>
      <c r="C11" s="2"/>
      <c r="D11" s="2"/>
      <c r="E11" s="2"/>
      <c r="F11" s="2"/>
      <c r="G11" s="2"/>
      <c r="H11" s="2"/>
      <c r="I11" s="15"/>
    </row>
    <row r="12" spans="2:9" ht="12.75">
      <c r="B12" s="16"/>
      <c r="C12" s="2" t="s">
        <v>31</v>
      </c>
      <c r="D12" s="2"/>
      <c r="E12" s="50"/>
      <c r="F12" s="2"/>
      <c r="G12" s="2"/>
      <c r="H12" s="54"/>
      <c r="I12" s="52"/>
    </row>
    <row r="13" spans="2:9" ht="12.75">
      <c r="B13" s="16"/>
      <c r="C13" s="56"/>
      <c r="D13" s="2"/>
      <c r="E13" s="50"/>
      <c r="F13" s="2"/>
      <c r="G13" s="2"/>
      <c r="H13" s="54"/>
      <c r="I13" s="52"/>
    </row>
    <row r="14" spans="2:9" ht="12.75">
      <c r="B14" s="16"/>
      <c r="C14" s="56"/>
      <c r="D14" s="2"/>
      <c r="E14" s="50"/>
      <c r="F14" s="2"/>
      <c r="G14" s="2"/>
      <c r="H14" s="54"/>
      <c r="I14" s="52"/>
    </row>
    <row r="15" spans="2:9" ht="12.75">
      <c r="B15" s="16"/>
      <c r="C15" s="2"/>
      <c r="D15" s="2"/>
      <c r="E15" s="2" t="s">
        <v>154</v>
      </c>
      <c r="F15" s="2"/>
      <c r="G15" s="2"/>
      <c r="H15" s="34"/>
      <c r="I15" s="52"/>
    </row>
    <row r="16" spans="2:9" ht="12.75">
      <c r="B16" s="16"/>
      <c r="C16" s="2"/>
      <c r="D16" s="2"/>
      <c r="E16" s="2" t="s">
        <v>118</v>
      </c>
      <c r="F16" s="2"/>
      <c r="G16" s="2"/>
      <c r="H16" s="128"/>
      <c r="I16" s="52"/>
    </row>
    <row r="17" spans="2:9" ht="13.5" thickBot="1">
      <c r="B17" s="16"/>
      <c r="C17" s="2" t="s">
        <v>34</v>
      </c>
      <c r="D17" s="2"/>
      <c r="E17" s="2"/>
      <c r="F17" s="48">
        <f>I17-H17</f>
        <v>0</v>
      </c>
      <c r="G17" s="47"/>
      <c r="H17" s="49">
        <f>SUM(H12:H16)</f>
        <v>0</v>
      </c>
      <c r="I17" s="42">
        <f>SUM(I12:I16)</f>
        <v>0</v>
      </c>
    </row>
    <row r="18" spans="2:9" ht="13.5" thickTop="1">
      <c r="B18" s="16"/>
      <c r="C18" s="2"/>
      <c r="D18" s="2"/>
      <c r="E18" s="2"/>
      <c r="F18" s="2"/>
      <c r="G18" s="2"/>
      <c r="H18" s="2"/>
      <c r="I18" s="15"/>
    </row>
    <row r="19" spans="2:9" ht="12.75">
      <c r="B19" s="16"/>
      <c r="C19" s="2"/>
      <c r="D19" s="2"/>
      <c r="E19" s="2"/>
      <c r="F19" s="2"/>
      <c r="G19" s="2"/>
      <c r="H19" s="17" t="s">
        <v>27</v>
      </c>
      <c r="I19" s="18"/>
    </row>
    <row r="20" spans="2:9" ht="25.5">
      <c r="B20" s="16"/>
      <c r="C20" s="2"/>
      <c r="D20" s="2"/>
      <c r="E20" s="2" t="s">
        <v>35</v>
      </c>
      <c r="F20" s="2"/>
      <c r="G20" s="2"/>
      <c r="H20" s="124" t="s">
        <v>28</v>
      </c>
      <c r="I20" s="125" t="s">
        <v>29</v>
      </c>
    </row>
    <row r="21" spans="2:9" ht="12.75">
      <c r="B21" s="16"/>
      <c r="C21" s="2" t="s">
        <v>36</v>
      </c>
      <c r="D21" s="2"/>
      <c r="E21" s="2" t="s">
        <v>118</v>
      </c>
      <c r="F21" s="2"/>
      <c r="G21" s="2"/>
      <c r="H21" s="128"/>
      <c r="I21" s="52"/>
    </row>
    <row r="22" spans="2:9" ht="12.75">
      <c r="B22" s="16"/>
      <c r="C22" s="2"/>
      <c r="D22" s="2"/>
      <c r="E22" s="50"/>
      <c r="F22" s="2"/>
      <c r="G22" s="2"/>
      <c r="H22" s="54"/>
      <c r="I22" s="52"/>
    </row>
    <row r="23" spans="2:9" ht="12.75">
      <c r="B23" s="16"/>
      <c r="C23" s="2"/>
      <c r="D23" s="2"/>
      <c r="E23" s="50"/>
      <c r="F23" s="2"/>
      <c r="G23" s="2"/>
      <c r="H23" s="54"/>
      <c r="I23" s="52"/>
    </row>
    <row r="24" spans="2:9" ht="12.75">
      <c r="B24" s="16"/>
      <c r="C24" s="2"/>
      <c r="D24" s="2"/>
      <c r="E24" s="50"/>
      <c r="F24" s="2"/>
      <c r="G24" s="2"/>
      <c r="H24" s="54"/>
      <c r="I24" s="52"/>
    </row>
    <row r="25" spans="2:9" ht="13.5" thickBot="1">
      <c r="B25" s="20"/>
      <c r="C25" s="1" t="s">
        <v>34</v>
      </c>
      <c r="D25" s="1"/>
      <c r="E25" s="1"/>
      <c r="F25" s="48">
        <f>I25-H25</f>
        <v>0</v>
      </c>
      <c r="G25" s="47"/>
      <c r="H25" s="49">
        <f>SUM(H21:H24)</f>
        <v>0</v>
      </c>
      <c r="I25" s="42">
        <f>SUM(I21:I24)</f>
        <v>0</v>
      </c>
    </row>
    <row r="26" ht="13.5" thickTop="1"/>
    <row r="27" spans="2:9" ht="12.75">
      <c r="B27" s="23" t="s">
        <v>41</v>
      </c>
      <c r="C27" s="24" t="s">
        <v>119</v>
      </c>
      <c r="D27" s="11"/>
      <c r="E27" s="11"/>
      <c r="F27" s="11"/>
      <c r="G27" s="11"/>
      <c r="H27" s="11"/>
      <c r="I27" s="12"/>
    </row>
    <row r="28" spans="2:9" ht="12.75">
      <c r="B28" s="25"/>
      <c r="C28" s="14"/>
      <c r="D28" s="2"/>
      <c r="E28" s="2"/>
      <c r="F28" s="2"/>
      <c r="G28" s="2"/>
      <c r="H28" s="2"/>
      <c r="I28" s="15"/>
    </row>
    <row r="29" spans="2:9" ht="12.75">
      <c r="B29" s="25"/>
      <c r="C29" s="26" t="s">
        <v>25</v>
      </c>
      <c r="D29" s="2"/>
      <c r="E29" s="2"/>
      <c r="F29" s="2"/>
      <c r="G29" s="2"/>
      <c r="H29" s="50"/>
      <c r="I29" s="15"/>
    </row>
    <row r="30" spans="2:9" ht="12.75">
      <c r="B30" s="25"/>
      <c r="C30" s="26" t="s">
        <v>26</v>
      </c>
      <c r="D30" s="2"/>
      <c r="E30" s="2"/>
      <c r="F30" s="2"/>
      <c r="G30" s="2"/>
      <c r="H30" s="50"/>
      <c r="I30" s="15"/>
    </row>
    <row r="31" spans="2:9" ht="12.75">
      <c r="B31" s="16"/>
      <c r="C31" s="2"/>
      <c r="D31" s="2"/>
      <c r="E31" s="2"/>
      <c r="F31" s="2"/>
      <c r="G31" s="2"/>
      <c r="H31" s="17" t="s">
        <v>27</v>
      </c>
      <c r="I31" s="18"/>
    </row>
    <row r="32" spans="2:9" ht="25.5">
      <c r="B32" s="16"/>
      <c r="C32" s="2"/>
      <c r="D32" s="2"/>
      <c r="E32" s="2"/>
      <c r="F32" s="2"/>
      <c r="G32" s="2"/>
      <c r="H32" s="124" t="s">
        <v>28</v>
      </c>
      <c r="I32" s="125" t="s">
        <v>29</v>
      </c>
    </row>
    <row r="33" spans="2:9" ht="21.75" customHeight="1" thickBot="1">
      <c r="B33" s="16"/>
      <c r="C33" s="2" t="s">
        <v>30</v>
      </c>
      <c r="D33" s="2"/>
      <c r="E33" s="2"/>
      <c r="F33" s="2"/>
      <c r="G33" s="2"/>
      <c r="H33" s="127"/>
      <c r="I33" s="126"/>
    </row>
    <row r="34" spans="2:9" ht="13.5" thickTop="1">
      <c r="B34" s="16"/>
      <c r="C34" s="2"/>
      <c r="D34" s="2"/>
      <c r="E34" s="2"/>
      <c r="F34" s="2"/>
      <c r="G34" s="2"/>
      <c r="H34" s="2"/>
      <c r="I34" s="15"/>
    </row>
    <row r="35" spans="2:9" ht="12.75">
      <c r="B35" s="16"/>
      <c r="C35" s="2" t="s">
        <v>31</v>
      </c>
      <c r="D35" s="2"/>
      <c r="E35" s="50"/>
      <c r="F35" s="2"/>
      <c r="G35" s="2"/>
      <c r="H35" s="54"/>
      <c r="I35" s="52"/>
    </row>
    <row r="36" spans="2:9" ht="12.75">
      <c r="B36" s="16"/>
      <c r="C36" s="2"/>
      <c r="D36" s="2"/>
      <c r="E36" s="50"/>
      <c r="F36" s="2"/>
      <c r="G36" s="2"/>
      <c r="H36" s="54"/>
      <c r="I36" s="52"/>
    </row>
    <row r="37" spans="2:9" ht="12.75">
      <c r="B37" s="16"/>
      <c r="C37" s="2"/>
      <c r="D37" s="2"/>
      <c r="E37" s="50"/>
      <c r="F37" s="2"/>
      <c r="G37" s="2"/>
      <c r="H37" s="54"/>
      <c r="I37" s="52"/>
    </row>
    <row r="38" spans="2:9" ht="12.75">
      <c r="B38" s="16"/>
      <c r="C38" s="2"/>
      <c r="D38" s="2"/>
      <c r="E38" s="2" t="s">
        <v>154</v>
      </c>
      <c r="F38" s="2"/>
      <c r="G38" s="2"/>
      <c r="H38" s="34"/>
      <c r="I38" s="52"/>
    </row>
    <row r="39" spans="2:9" ht="12.75">
      <c r="B39" s="16"/>
      <c r="C39" s="2"/>
      <c r="D39" s="2"/>
      <c r="E39" s="2" t="s">
        <v>118</v>
      </c>
      <c r="F39" s="2"/>
      <c r="G39" s="2"/>
      <c r="H39" s="128"/>
      <c r="I39" s="52"/>
    </row>
    <row r="40" spans="2:9" ht="13.5" thickBot="1">
      <c r="B40" s="16"/>
      <c r="C40" s="2" t="s">
        <v>34</v>
      </c>
      <c r="D40" s="2"/>
      <c r="E40" s="2"/>
      <c r="F40" s="49">
        <f>I40-H40</f>
        <v>0</v>
      </c>
      <c r="G40" s="47"/>
      <c r="H40" s="49">
        <f>SUM(H35:H39)</f>
        <v>0</v>
      </c>
      <c r="I40" s="42">
        <f>SUM(I35:I39)</f>
        <v>0</v>
      </c>
    </row>
    <row r="41" spans="2:9" ht="13.5" thickTop="1">
      <c r="B41" s="16"/>
      <c r="C41" s="2"/>
      <c r="D41" s="2"/>
      <c r="E41" s="2"/>
      <c r="F41" s="2"/>
      <c r="G41" s="2"/>
      <c r="H41" s="2"/>
      <c r="I41" s="15"/>
    </row>
    <row r="42" spans="2:9" ht="12.75">
      <c r="B42" s="16"/>
      <c r="C42" s="2"/>
      <c r="D42" s="2"/>
      <c r="E42" s="2"/>
      <c r="F42" s="2"/>
      <c r="G42" s="2"/>
      <c r="H42" s="17" t="s">
        <v>27</v>
      </c>
      <c r="I42" s="18"/>
    </row>
    <row r="43" spans="2:9" ht="25.5">
      <c r="B43" s="16"/>
      <c r="C43" s="2"/>
      <c r="D43" s="2"/>
      <c r="E43" s="2" t="s">
        <v>35</v>
      </c>
      <c r="F43" s="2"/>
      <c r="G43" s="2"/>
      <c r="H43" s="124" t="s">
        <v>28</v>
      </c>
      <c r="I43" s="125" t="s">
        <v>29</v>
      </c>
    </row>
    <row r="44" spans="2:9" ht="12.75">
      <c r="B44" s="16"/>
      <c r="C44" s="2" t="s">
        <v>36</v>
      </c>
      <c r="D44" s="2"/>
      <c r="E44" s="2" t="s">
        <v>118</v>
      </c>
      <c r="F44" s="2"/>
      <c r="G44" s="2"/>
      <c r="H44" s="128"/>
      <c r="I44" s="52"/>
    </row>
    <row r="45" spans="2:9" ht="12.75">
      <c r="B45" s="16"/>
      <c r="C45" s="2"/>
      <c r="D45" s="2"/>
      <c r="E45" s="50"/>
      <c r="F45" s="2"/>
      <c r="G45" s="2"/>
      <c r="H45" s="54"/>
      <c r="I45" s="52"/>
    </row>
    <row r="46" spans="2:9" ht="12.75">
      <c r="B46" s="16"/>
      <c r="C46" s="2"/>
      <c r="D46" s="2"/>
      <c r="E46" s="50"/>
      <c r="F46" s="2"/>
      <c r="G46" s="2"/>
      <c r="H46" s="54"/>
      <c r="I46" s="52"/>
    </row>
    <row r="47" spans="2:9" ht="12.75">
      <c r="B47" s="16"/>
      <c r="C47" s="2"/>
      <c r="D47" s="2"/>
      <c r="E47" s="50"/>
      <c r="F47" s="2"/>
      <c r="G47" s="2"/>
      <c r="H47" s="54"/>
      <c r="I47" s="52"/>
    </row>
    <row r="48" spans="2:9" ht="13.5" thickBot="1">
      <c r="B48" s="63"/>
      <c r="C48" s="1" t="s">
        <v>34</v>
      </c>
      <c r="D48" s="1"/>
      <c r="E48" s="1"/>
      <c r="F48" s="49">
        <f>I48-H48</f>
        <v>0</v>
      </c>
      <c r="G48" s="47"/>
      <c r="H48" s="49">
        <f>SUM(H44:H47)</f>
        <v>0</v>
      </c>
      <c r="I48" s="42">
        <f>SUM(I44:I47)</f>
        <v>0</v>
      </c>
    </row>
    <row r="49" ht="13.5" thickTop="1"/>
  </sheetData>
  <sheetProtection sheet="1" objects="1" scenarios="1"/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&amp;L&amp;8LBF/mep/pmo&amp;C&amp;8Side &amp;P&amp;R&amp;8 29.01.2009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workbookViewId="0" topLeftCell="A1">
      <pane ySplit="3" topLeftCell="BM25" activePane="bottomLeft" state="frozen"/>
      <selection pane="topLeft" activeCell="G48" sqref="G48"/>
      <selection pane="bottomLeft" activeCell="G48" sqref="G48"/>
    </sheetView>
  </sheetViews>
  <sheetFormatPr defaultColWidth="9.00390625" defaultRowHeight="12.75"/>
  <cols>
    <col min="1" max="1" width="2.625" style="0" customWidth="1"/>
    <col min="2" max="2" width="10.25390625" style="0" customWidth="1"/>
    <col min="4" max="4" width="10.00390625" style="0" customWidth="1"/>
    <col min="7" max="7" width="7.75390625" style="0" customWidth="1"/>
    <col min="8" max="8" width="11.875" style="0" customWidth="1"/>
    <col min="10" max="10" width="2.125" style="0" customWidth="1"/>
  </cols>
  <sheetData>
    <row r="1" spans="2:9" ht="12.75">
      <c r="B1" s="23" t="s">
        <v>42</v>
      </c>
      <c r="C1" s="24" t="s">
        <v>43</v>
      </c>
      <c r="D1" s="11"/>
      <c r="E1" s="11"/>
      <c r="F1" s="11"/>
      <c r="G1" s="11"/>
      <c r="H1" s="11"/>
      <c r="I1" s="12"/>
    </row>
    <row r="2" spans="2:9" ht="12.75">
      <c r="B2" s="25"/>
      <c r="C2" s="14"/>
      <c r="D2" s="2"/>
      <c r="E2" s="2"/>
      <c r="F2" s="2"/>
      <c r="G2" s="2"/>
      <c r="H2" s="2"/>
      <c r="I2" s="15"/>
    </row>
    <row r="3" spans="2:9" ht="12.75">
      <c r="B3" s="25"/>
      <c r="C3" s="26" t="s">
        <v>25</v>
      </c>
      <c r="D3" s="2"/>
      <c r="E3" s="2"/>
      <c r="F3" s="2"/>
      <c r="G3" s="2"/>
      <c r="H3" s="87"/>
      <c r="I3" s="15"/>
    </row>
    <row r="4" spans="2:9" ht="12.75">
      <c r="B4" s="25"/>
      <c r="C4" s="26" t="s">
        <v>26</v>
      </c>
      <c r="D4" s="2"/>
      <c r="E4" s="2"/>
      <c r="F4" s="2"/>
      <c r="G4" s="2"/>
      <c r="H4" s="50"/>
      <c r="I4" s="15"/>
    </row>
    <row r="5" spans="2:9" ht="12.75">
      <c r="B5" s="16"/>
      <c r="C5" s="2"/>
      <c r="D5" s="2"/>
      <c r="E5" s="2"/>
      <c r="F5" s="2"/>
      <c r="G5" s="2"/>
      <c r="H5" s="17" t="s">
        <v>27</v>
      </c>
      <c r="I5" s="18"/>
    </row>
    <row r="6" spans="2:9" ht="25.5">
      <c r="B6" s="16"/>
      <c r="C6" s="2"/>
      <c r="D6" s="2"/>
      <c r="E6" s="2"/>
      <c r="F6" s="2"/>
      <c r="G6" s="2"/>
      <c r="H6" s="124" t="s">
        <v>28</v>
      </c>
      <c r="I6" s="125" t="s">
        <v>29</v>
      </c>
    </row>
    <row r="7" spans="2:9" ht="21.75" customHeight="1" thickBot="1">
      <c r="B7" s="16"/>
      <c r="C7" s="2" t="s">
        <v>30</v>
      </c>
      <c r="D7" s="2"/>
      <c r="E7" s="2"/>
      <c r="F7" s="2"/>
      <c r="G7" s="2"/>
      <c r="H7" s="127"/>
      <c r="I7" s="126"/>
    </row>
    <row r="8" spans="2:9" ht="13.5" thickTop="1">
      <c r="B8" s="16"/>
      <c r="C8" s="2"/>
      <c r="D8" s="2"/>
      <c r="E8" s="2"/>
      <c r="F8" s="2"/>
      <c r="G8" s="2"/>
      <c r="H8" s="2"/>
      <c r="I8" s="15"/>
    </row>
    <row r="9" spans="2:9" ht="12.75">
      <c r="B9" s="16"/>
      <c r="C9" s="2" t="s">
        <v>31</v>
      </c>
      <c r="D9" s="2"/>
      <c r="E9" s="50" t="s">
        <v>88</v>
      </c>
      <c r="F9" s="2"/>
      <c r="G9" s="2"/>
      <c r="H9" s="54"/>
      <c r="I9" s="52"/>
    </row>
    <row r="10" spans="2:9" ht="12.75">
      <c r="B10" s="16"/>
      <c r="C10" s="2"/>
      <c r="D10" s="2"/>
      <c r="E10" s="50" t="s">
        <v>120</v>
      </c>
      <c r="F10" s="2"/>
      <c r="G10" s="2"/>
      <c r="H10" s="54"/>
      <c r="I10" s="52"/>
    </row>
    <row r="11" spans="2:9" ht="12.75">
      <c r="B11" s="16"/>
      <c r="C11" s="2"/>
      <c r="D11" s="2"/>
      <c r="E11" s="50" t="s">
        <v>160</v>
      </c>
      <c r="F11" s="2"/>
      <c r="G11" s="2"/>
      <c r="H11" s="54"/>
      <c r="I11" s="52"/>
    </row>
    <row r="12" spans="2:9" ht="12.75">
      <c r="B12" s="16"/>
      <c r="C12" s="2"/>
      <c r="D12" s="2"/>
      <c r="E12" s="2" t="s">
        <v>154</v>
      </c>
      <c r="F12" s="2"/>
      <c r="G12" s="2"/>
      <c r="H12" s="57"/>
      <c r="I12" s="52"/>
    </row>
    <row r="13" spans="2:9" ht="12.75">
      <c r="B13" s="16"/>
      <c r="C13" s="2"/>
      <c r="D13" s="2"/>
      <c r="E13" s="2" t="s">
        <v>44</v>
      </c>
      <c r="F13" s="2"/>
      <c r="G13" s="2"/>
      <c r="H13" s="54"/>
      <c r="I13" s="52"/>
    </row>
    <row r="14" spans="2:9" ht="13.5" thickBot="1">
      <c r="B14" s="16"/>
      <c r="C14" s="2" t="s">
        <v>34</v>
      </c>
      <c r="D14" s="2"/>
      <c r="E14" s="2"/>
      <c r="F14" s="49">
        <f>I14-H14</f>
        <v>0</v>
      </c>
      <c r="G14" s="47"/>
      <c r="H14" s="48">
        <f>SUM(H9:H13)</f>
        <v>0</v>
      </c>
      <c r="I14" s="44">
        <f>SUM(I9:I13)</f>
        <v>0</v>
      </c>
    </row>
    <row r="15" spans="2:9" ht="13.5" thickTop="1">
      <c r="B15" s="16"/>
      <c r="C15" s="2"/>
      <c r="D15" s="2"/>
      <c r="E15" s="2"/>
      <c r="F15" s="2"/>
      <c r="G15" s="2"/>
      <c r="H15" s="2"/>
      <c r="I15" s="15"/>
    </row>
    <row r="16" spans="2:9" ht="12.75">
      <c r="B16" s="16"/>
      <c r="C16" s="2"/>
      <c r="D16" s="2"/>
      <c r="E16" s="2"/>
      <c r="F16" s="2"/>
      <c r="G16" s="2"/>
      <c r="H16" s="17" t="s">
        <v>27</v>
      </c>
      <c r="I16" s="18"/>
    </row>
    <row r="17" spans="2:9" ht="25.5">
      <c r="B17" s="16"/>
      <c r="C17" s="2"/>
      <c r="D17" s="2"/>
      <c r="E17" s="2" t="s">
        <v>35</v>
      </c>
      <c r="F17" s="2"/>
      <c r="G17" s="2"/>
      <c r="H17" s="124" t="s">
        <v>28</v>
      </c>
      <c r="I17" s="125" t="s">
        <v>29</v>
      </c>
    </row>
    <row r="18" spans="2:9" ht="12.75">
      <c r="B18" s="16"/>
      <c r="C18" s="2" t="s">
        <v>36</v>
      </c>
      <c r="D18" s="2"/>
      <c r="E18" s="2" t="s">
        <v>44</v>
      </c>
      <c r="F18" s="2"/>
      <c r="G18" s="2"/>
      <c r="H18" s="128"/>
      <c r="I18" s="52"/>
    </row>
    <row r="19" spans="2:9" ht="12.75">
      <c r="B19" s="16"/>
      <c r="C19" s="2"/>
      <c r="D19" s="2"/>
      <c r="E19" s="50"/>
      <c r="F19" s="2"/>
      <c r="G19" s="2"/>
      <c r="H19" s="54"/>
      <c r="I19" s="52"/>
    </row>
    <row r="20" spans="2:9" ht="13.5" thickBot="1">
      <c r="B20" s="20"/>
      <c r="C20" s="1" t="s">
        <v>34</v>
      </c>
      <c r="D20" s="1"/>
      <c r="E20" s="1"/>
      <c r="F20" s="49">
        <f>I20-H20</f>
        <v>0</v>
      </c>
      <c r="G20" s="47"/>
      <c r="H20" s="49">
        <f>SUM(H18:H19)</f>
        <v>0</v>
      </c>
      <c r="I20" s="42">
        <f>SUM(I18:I19)</f>
        <v>0</v>
      </c>
    </row>
    <row r="21" ht="13.5" thickTop="1"/>
    <row r="22" spans="2:9" ht="12.75">
      <c r="B22" s="23" t="s">
        <v>45</v>
      </c>
      <c r="C22" s="24" t="s">
        <v>46</v>
      </c>
      <c r="D22" s="11"/>
      <c r="E22" s="11"/>
      <c r="F22" s="11"/>
      <c r="G22" s="11"/>
      <c r="H22" s="11" t="s">
        <v>27</v>
      </c>
      <c r="I22" s="12"/>
    </row>
    <row r="23" spans="2:9" ht="25.5">
      <c r="B23" s="25"/>
      <c r="C23" s="2"/>
      <c r="D23" s="2"/>
      <c r="E23" s="2"/>
      <c r="F23" s="2"/>
      <c r="G23" s="2"/>
      <c r="H23" s="124" t="s">
        <v>28</v>
      </c>
      <c r="I23" s="125" t="s">
        <v>29</v>
      </c>
    </row>
    <row r="24" spans="2:9" ht="12.75">
      <c r="B24" s="16"/>
      <c r="C24" s="2" t="s">
        <v>47</v>
      </c>
      <c r="D24" s="2"/>
      <c r="E24" s="2"/>
      <c r="F24" s="2"/>
      <c r="G24" s="2"/>
      <c r="H24" s="128"/>
      <c r="I24" s="52"/>
    </row>
    <row r="25" spans="2:9" ht="13.5" thickBot="1">
      <c r="B25" s="16"/>
      <c r="C25" s="2" t="s">
        <v>34</v>
      </c>
      <c r="D25" s="2"/>
      <c r="E25" s="2"/>
      <c r="F25" s="49">
        <f>I25-H25</f>
        <v>0</v>
      </c>
      <c r="G25" s="47"/>
      <c r="H25" s="49">
        <f>H24</f>
        <v>0</v>
      </c>
      <c r="I25" s="42">
        <f>I24</f>
        <v>0</v>
      </c>
    </row>
    <row r="26" spans="2:9" ht="13.5" thickTop="1">
      <c r="B26" s="16"/>
      <c r="C26" s="2"/>
      <c r="D26" s="2"/>
      <c r="E26" s="2"/>
      <c r="F26" s="2"/>
      <c r="G26" s="2"/>
      <c r="H26" s="2"/>
      <c r="I26" s="15"/>
    </row>
    <row r="27" spans="2:9" ht="12.75">
      <c r="B27" s="25" t="s">
        <v>48</v>
      </c>
      <c r="C27" s="14" t="s">
        <v>49</v>
      </c>
      <c r="D27" s="2"/>
      <c r="E27" s="2"/>
      <c r="F27" s="2"/>
      <c r="G27" s="2"/>
      <c r="H27" s="17" t="s">
        <v>27</v>
      </c>
      <c r="I27" s="18"/>
    </row>
    <row r="28" spans="2:9" ht="25.5">
      <c r="B28" s="25"/>
      <c r="C28" s="14"/>
      <c r="D28" s="2"/>
      <c r="E28" s="2"/>
      <c r="F28" s="2"/>
      <c r="G28" s="2"/>
      <c r="H28" s="124" t="s">
        <v>28</v>
      </c>
      <c r="I28" s="125" t="s">
        <v>29</v>
      </c>
    </row>
    <row r="29" spans="2:9" ht="12.75">
      <c r="B29" s="25"/>
      <c r="C29" s="2" t="s">
        <v>50</v>
      </c>
      <c r="D29" s="2"/>
      <c r="E29" s="2"/>
      <c r="F29" s="2"/>
      <c r="G29" s="2"/>
      <c r="H29" s="128"/>
      <c r="I29" s="52"/>
    </row>
    <row r="30" spans="2:9" ht="13.5" thickBot="1">
      <c r="B30" s="16"/>
      <c r="C30" s="2" t="s">
        <v>34</v>
      </c>
      <c r="D30" s="2"/>
      <c r="E30" s="2"/>
      <c r="F30" s="49">
        <f>I30-H30</f>
        <v>0</v>
      </c>
      <c r="G30" s="47"/>
      <c r="H30" s="49">
        <f>H29</f>
        <v>0</v>
      </c>
      <c r="I30" s="42">
        <f>I29</f>
        <v>0</v>
      </c>
    </row>
    <row r="31" spans="2:9" ht="13.5" thickTop="1">
      <c r="B31" s="16"/>
      <c r="C31" s="2"/>
      <c r="D31" s="2"/>
      <c r="E31" s="2"/>
      <c r="F31" s="2"/>
      <c r="G31" s="2"/>
      <c r="H31" s="2"/>
      <c r="I31" s="15"/>
    </row>
    <row r="32" spans="2:9" ht="12.75">
      <c r="B32" s="25" t="s">
        <v>51</v>
      </c>
      <c r="C32" s="14" t="s">
        <v>121</v>
      </c>
      <c r="D32" s="2"/>
      <c r="E32" s="2"/>
      <c r="F32" s="2"/>
      <c r="G32" s="2"/>
      <c r="H32" s="17" t="s">
        <v>27</v>
      </c>
      <c r="I32" s="18"/>
    </row>
    <row r="33" spans="2:9" ht="25.5">
      <c r="B33" s="16"/>
      <c r="C33" s="2"/>
      <c r="D33" s="2"/>
      <c r="E33" s="2"/>
      <c r="F33" s="2"/>
      <c r="G33" s="2"/>
      <c r="H33" s="124" t="s">
        <v>28</v>
      </c>
      <c r="I33" s="125" t="s">
        <v>29</v>
      </c>
    </row>
    <row r="34" spans="2:9" ht="12.75">
      <c r="B34" s="16"/>
      <c r="C34" s="2" t="s">
        <v>52</v>
      </c>
      <c r="D34" s="2"/>
      <c r="E34" s="2"/>
      <c r="F34" s="2"/>
      <c r="G34" s="2"/>
      <c r="H34" s="128"/>
      <c r="I34" s="52"/>
    </row>
    <row r="35" spans="2:9" ht="13.5" thickBot="1">
      <c r="B35" s="16"/>
      <c r="C35" s="2" t="s">
        <v>34</v>
      </c>
      <c r="D35" s="2"/>
      <c r="E35" s="2"/>
      <c r="F35" s="49">
        <f>I35-H35</f>
        <v>0</v>
      </c>
      <c r="G35" s="47"/>
      <c r="H35" s="49">
        <f>H34</f>
        <v>0</v>
      </c>
      <c r="I35" s="42">
        <f>I34</f>
        <v>0</v>
      </c>
    </row>
    <row r="36" spans="2:9" ht="13.5" thickTop="1">
      <c r="B36" s="16"/>
      <c r="C36" s="2"/>
      <c r="D36" s="2"/>
      <c r="E36" s="2"/>
      <c r="F36" s="2"/>
      <c r="G36" s="2"/>
      <c r="H36" s="27"/>
      <c r="I36" s="28"/>
    </row>
    <row r="37" spans="2:9" ht="12.75" hidden="1">
      <c r="B37" s="29" t="s">
        <v>122</v>
      </c>
      <c r="C37" s="14" t="s">
        <v>53</v>
      </c>
      <c r="D37" s="2"/>
      <c r="E37" s="2"/>
      <c r="F37" s="2"/>
      <c r="G37" s="2"/>
      <c r="H37" s="17" t="s">
        <v>27</v>
      </c>
      <c r="I37" s="18"/>
    </row>
    <row r="38" spans="2:9" ht="25.5" hidden="1">
      <c r="B38" s="16"/>
      <c r="C38" s="2"/>
      <c r="D38" s="2"/>
      <c r="E38" s="2"/>
      <c r="F38" s="2"/>
      <c r="G38" s="2"/>
      <c r="H38" s="124" t="s">
        <v>28</v>
      </c>
      <c r="I38" s="125" t="s">
        <v>29</v>
      </c>
    </row>
    <row r="39" spans="2:9" ht="12.75" hidden="1">
      <c r="B39" s="16"/>
      <c r="C39" s="2" t="s">
        <v>54</v>
      </c>
      <c r="D39" s="2"/>
      <c r="E39" s="2"/>
      <c r="F39" s="2"/>
      <c r="G39" s="2"/>
      <c r="H39" s="46"/>
      <c r="I39" s="52"/>
    </row>
    <row r="40" spans="2:9" ht="13.5" hidden="1" thickBot="1">
      <c r="B40" s="16"/>
      <c r="C40" s="2" t="s">
        <v>34</v>
      </c>
      <c r="D40" s="2"/>
      <c r="E40" s="2"/>
      <c r="F40" s="49">
        <f>I40-H40</f>
        <v>0</v>
      </c>
      <c r="G40" s="47"/>
      <c r="H40" s="49"/>
      <c r="I40" s="42"/>
    </row>
    <row r="41" spans="2:9" ht="12.75">
      <c r="B41" s="16"/>
      <c r="C41" s="2"/>
      <c r="D41" s="2"/>
      <c r="E41" s="2"/>
      <c r="F41" s="69"/>
      <c r="G41" s="2"/>
      <c r="H41" s="69"/>
      <c r="I41" s="41"/>
    </row>
    <row r="42" spans="2:9" ht="12.75">
      <c r="B42" s="29" t="s">
        <v>122</v>
      </c>
      <c r="C42" s="14" t="s">
        <v>55</v>
      </c>
      <c r="D42" s="2"/>
      <c r="E42" s="2"/>
      <c r="F42" s="2"/>
      <c r="G42" s="2"/>
      <c r="H42" s="17" t="s">
        <v>27</v>
      </c>
      <c r="I42" s="18"/>
    </row>
    <row r="43" spans="2:9" ht="25.5">
      <c r="B43" s="16"/>
      <c r="C43" s="2"/>
      <c r="D43" s="2"/>
      <c r="E43" s="2"/>
      <c r="F43" s="2"/>
      <c r="G43" s="2"/>
      <c r="H43" s="124" t="s">
        <v>28</v>
      </c>
      <c r="I43" s="125" t="s">
        <v>29</v>
      </c>
    </row>
    <row r="44" spans="2:9" ht="12.75">
      <c r="B44" s="16"/>
      <c r="C44" s="89" t="s">
        <v>132</v>
      </c>
      <c r="D44" s="2"/>
      <c r="E44" s="2"/>
      <c r="F44" s="2"/>
      <c r="G44" s="2"/>
      <c r="H44" s="146"/>
      <c r="I44" s="147"/>
    </row>
    <row r="45" spans="2:9" ht="12.75">
      <c r="B45" s="16"/>
      <c r="C45" s="2" t="s">
        <v>133</v>
      </c>
      <c r="D45" s="2"/>
      <c r="E45" s="2"/>
      <c r="F45" s="2"/>
      <c r="G45" s="2"/>
      <c r="H45" s="128"/>
      <c r="I45" s="52"/>
    </row>
    <row r="46" spans="2:9" ht="13.5" thickBot="1">
      <c r="B46" s="16"/>
      <c r="C46" s="2" t="s">
        <v>34</v>
      </c>
      <c r="D46" s="2"/>
      <c r="E46" s="2"/>
      <c r="F46" s="49">
        <f>I46-H46</f>
        <v>0</v>
      </c>
      <c r="G46" s="47"/>
      <c r="H46" s="49">
        <f>H45+H44</f>
        <v>0</v>
      </c>
      <c r="I46" s="42">
        <f>I45+I44</f>
        <v>0</v>
      </c>
    </row>
    <row r="47" spans="2:9" ht="13.5" thickTop="1">
      <c r="B47" s="63"/>
      <c r="C47" s="1"/>
      <c r="D47" s="1"/>
      <c r="E47" s="1"/>
      <c r="F47" s="1"/>
      <c r="G47" s="1"/>
      <c r="H47" s="1"/>
      <c r="I47" s="21"/>
    </row>
  </sheetData>
  <sheetProtection sheet="1" objects="1" scenarios="1"/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&amp;L&amp;8LBF/mep/pmo&amp;C&amp;8Side &amp;P&amp;R&amp;8 29.01.2009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68"/>
  <sheetViews>
    <sheetView workbookViewId="0" topLeftCell="A1">
      <pane ySplit="4" topLeftCell="BM5" activePane="bottomLeft" state="frozen"/>
      <selection pane="topLeft" activeCell="G48" sqref="G48"/>
      <selection pane="bottomLeft" activeCell="G48" sqref="G48"/>
    </sheetView>
  </sheetViews>
  <sheetFormatPr defaultColWidth="9.00390625" defaultRowHeight="12.75"/>
  <cols>
    <col min="1" max="1" width="1.37890625" style="0" customWidth="1"/>
    <col min="2" max="2" width="8.875" style="0" customWidth="1"/>
    <col min="3" max="3" width="23.00390625" style="0" customWidth="1"/>
    <col min="4" max="4" width="8.625" style="0" customWidth="1"/>
    <col min="7" max="7" width="8.875" style="0" customWidth="1"/>
    <col min="10" max="10" width="2.125" style="0" customWidth="1"/>
  </cols>
  <sheetData>
    <row r="1" spans="2:9" ht="12.75">
      <c r="B1" s="32" t="s">
        <v>56</v>
      </c>
      <c r="C1" s="11"/>
      <c r="D1" s="11"/>
      <c r="E1" s="11"/>
      <c r="F1" s="11"/>
      <c r="G1" s="11"/>
      <c r="H1" s="11"/>
      <c r="I1" s="12"/>
    </row>
    <row r="2" spans="2:9" ht="12.75">
      <c r="B2" s="16"/>
      <c r="C2" s="2"/>
      <c r="D2" s="6" t="s">
        <v>57</v>
      </c>
      <c r="E2" s="7"/>
      <c r="F2" s="8"/>
      <c r="G2" s="6" t="s">
        <v>58</v>
      </c>
      <c r="H2" s="7"/>
      <c r="I2" s="8"/>
    </row>
    <row r="3" spans="2:9" ht="12.75">
      <c r="B3" s="16"/>
      <c r="C3" s="2"/>
      <c r="D3" s="20"/>
      <c r="E3" s="30" t="s">
        <v>59</v>
      </c>
      <c r="F3" s="21"/>
      <c r="G3" s="20"/>
      <c r="H3" s="30" t="s">
        <v>59</v>
      </c>
      <c r="I3" s="21"/>
    </row>
    <row r="4" spans="2:9" ht="25.5">
      <c r="B4" s="16"/>
      <c r="C4" s="2"/>
      <c r="D4" s="31" t="s">
        <v>60</v>
      </c>
      <c r="E4" s="31" t="s">
        <v>28</v>
      </c>
      <c r="F4" s="31" t="s">
        <v>29</v>
      </c>
      <c r="G4" s="31" t="s">
        <v>60</v>
      </c>
      <c r="H4" s="31" t="s">
        <v>28</v>
      </c>
      <c r="I4" s="31" t="s">
        <v>29</v>
      </c>
    </row>
    <row r="5" spans="2:9" ht="12.75">
      <c r="B5" s="16" t="s">
        <v>134</v>
      </c>
      <c r="C5" s="2" t="s">
        <v>92</v>
      </c>
      <c r="D5" s="58">
        <f>F5-E5</f>
        <v>0</v>
      </c>
      <c r="E5" s="53">
        <f>'Punkt 5 (2.3.1 - 2.3.2)'!H10</f>
        <v>0</v>
      </c>
      <c r="F5" s="53">
        <f>'Punkt 5 (2.3.1 - 2.3.2)'!I10</f>
        <v>0</v>
      </c>
      <c r="G5" s="58">
        <f>I5-H5</f>
        <v>0</v>
      </c>
      <c r="H5" s="53">
        <f>'Punkt 5 (2.3.1 - 2.3.2)'!H25</f>
        <v>0</v>
      </c>
      <c r="I5" s="43">
        <f>'Punkt 5 (2.3.1 - 2.3.2)'!I25</f>
        <v>0</v>
      </c>
    </row>
    <row r="6" spans="2:9" ht="12.75">
      <c r="B6" s="16" t="s">
        <v>136</v>
      </c>
      <c r="C6" s="2" t="s">
        <v>135</v>
      </c>
      <c r="D6" s="58">
        <f>F6-E6</f>
        <v>0</v>
      </c>
      <c r="E6" s="53">
        <f>'Punkt 5 (2.3.1 - 2.3.2)'!H33</f>
        <v>0</v>
      </c>
      <c r="F6" s="53">
        <f>'Punkt 5 (2.3.1 - 2.3.2)'!I33</f>
        <v>0</v>
      </c>
      <c r="G6" s="58">
        <f aca="true" t="shared" si="0" ref="G6:G14">I6-H6</f>
        <v>0</v>
      </c>
      <c r="H6" s="53">
        <f>'Punkt 5 (2.3.1 - 2.3.2)'!H48</f>
        <v>0</v>
      </c>
      <c r="I6" s="43">
        <f>'Punkt 5 (2.3.1 - 2.3.2)'!I48</f>
        <v>0</v>
      </c>
    </row>
    <row r="7" spans="2:9" ht="12.75">
      <c r="B7" s="16" t="s">
        <v>138</v>
      </c>
      <c r="C7" s="2" t="s">
        <v>137</v>
      </c>
      <c r="D7" s="58">
        <f>F7-E7</f>
        <v>0</v>
      </c>
      <c r="E7" s="53">
        <f>'Punkt 5 (2.3.3 - 2.3.4)'!H10</f>
        <v>0</v>
      </c>
      <c r="F7" s="53">
        <f>'Punkt 5 (2.3.3 - 2.3.4)'!I10</f>
        <v>0</v>
      </c>
      <c r="G7" s="58">
        <f t="shared" si="0"/>
        <v>0</v>
      </c>
      <c r="H7" s="53">
        <f>'Punkt 5 (2.3.3 - 2.3.4)'!H25</f>
        <v>0</v>
      </c>
      <c r="I7" s="43">
        <f>'Punkt 5 (2.3.3 - 2.3.4)'!I25</f>
        <v>0</v>
      </c>
    </row>
    <row r="8" spans="2:9" ht="12.75">
      <c r="B8" s="16" t="s">
        <v>140</v>
      </c>
      <c r="C8" s="2" t="s">
        <v>139</v>
      </c>
      <c r="D8" s="58">
        <f>F8-E8</f>
        <v>0</v>
      </c>
      <c r="E8" s="53">
        <f>'Punkt 5 (2.3.3 - 2.3.4)'!H33</f>
        <v>0</v>
      </c>
      <c r="F8" s="53">
        <f>'Punkt 5 (2.3.3 - 2.3.4)'!I33</f>
        <v>0</v>
      </c>
      <c r="G8" s="58">
        <f t="shared" si="0"/>
        <v>0</v>
      </c>
      <c r="H8" s="53">
        <f>'Punkt 5 (2.3.3 - 2.3.4)'!H48</f>
        <v>0</v>
      </c>
      <c r="I8" s="43">
        <f>'Punkt 5 (2.3.3 - 2.3.4)'!I48</f>
        <v>0</v>
      </c>
    </row>
    <row r="9" spans="2:9" ht="12.75">
      <c r="B9" s="16" t="s">
        <v>142</v>
      </c>
      <c r="C9" s="2" t="s">
        <v>141</v>
      </c>
      <c r="D9" s="58">
        <f>F9-E9</f>
        <v>0</v>
      </c>
      <c r="E9" s="53">
        <f>'Punkt 5 (2.3.5 - 2.4.3)'!H7</f>
        <v>0</v>
      </c>
      <c r="F9" s="53">
        <f>'Punkt 5 (2.3.5 - 2.4.3)'!I7</f>
        <v>0</v>
      </c>
      <c r="G9" s="58">
        <f t="shared" si="0"/>
        <v>0</v>
      </c>
      <c r="H9" s="53">
        <f>'Punkt 5 (2.3.5 - 2.4.3)'!H20</f>
        <v>0</v>
      </c>
      <c r="I9" s="43">
        <f>'Punkt 5 (2.3.5 - 2.4.3)'!I20</f>
        <v>0</v>
      </c>
    </row>
    <row r="10" spans="2:9" ht="12.75">
      <c r="B10" s="33" t="s">
        <v>143</v>
      </c>
      <c r="C10" s="2" t="s">
        <v>88</v>
      </c>
      <c r="D10" s="59"/>
      <c r="E10" s="57"/>
      <c r="F10" s="60"/>
      <c r="G10" s="58">
        <f t="shared" si="0"/>
        <v>0</v>
      </c>
      <c r="H10" s="53">
        <f>'Punkt 5 (2.3.5 - 2.4.3)'!H24</f>
        <v>0</v>
      </c>
      <c r="I10" s="43">
        <f>'Punkt 5 (2.3.5 - 2.4.3)'!I24</f>
        <v>0</v>
      </c>
    </row>
    <row r="11" spans="2:9" ht="12.75">
      <c r="B11" s="16" t="s">
        <v>145</v>
      </c>
      <c r="C11" s="2" t="s">
        <v>144</v>
      </c>
      <c r="D11" s="59"/>
      <c r="E11" s="57"/>
      <c r="F11" s="60"/>
      <c r="G11" s="58">
        <f t="shared" si="0"/>
        <v>0</v>
      </c>
      <c r="H11" s="53">
        <f>'Punkt 5 (2.3.5 - 2.4.3)'!H30</f>
        <v>0</v>
      </c>
      <c r="I11" s="43">
        <f>'Punkt 5 (2.3.5 - 2.4.3)'!I30</f>
        <v>0</v>
      </c>
    </row>
    <row r="12" spans="2:9" ht="12.75">
      <c r="B12" s="16" t="s">
        <v>147</v>
      </c>
      <c r="C12" s="2" t="s">
        <v>146</v>
      </c>
      <c r="D12" s="59"/>
      <c r="E12" s="57"/>
      <c r="F12" s="60"/>
      <c r="G12" s="58">
        <f t="shared" si="0"/>
        <v>0</v>
      </c>
      <c r="H12" s="53">
        <f>'Punkt 5 (2.3.5 - 2.4.3)'!H35</f>
        <v>0</v>
      </c>
      <c r="I12" s="43">
        <f>'Punkt 5 (2.3.5 - 2.4.3)'!I34</f>
        <v>0</v>
      </c>
    </row>
    <row r="13" spans="2:9" ht="12.75" hidden="1">
      <c r="B13" s="16" t="s">
        <v>158</v>
      </c>
      <c r="C13" s="2" t="s">
        <v>148</v>
      </c>
      <c r="D13" s="59"/>
      <c r="E13" s="57"/>
      <c r="F13" s="60"/>
      <c r="G13" s="53">
        <f t="shared" si="0"/>
        <v>0</v>
      </c>
      <c r="H13" s="53">
        <f>'Punkt 5 (2.3.5 - 2.4.3)'!H40</f>
        <v>0</v>
      </c>
      <c r="I13" s="43">
        <f>'Punkt 5 (2.3.5 - 2.4.3)'!I40</f>
        <v>0</v>
      </c>
    </row>
    <row r="14" spans="2:9" ht="12.75">
      <c r="B14" s="16" t="s">
        <v>158</v>
      </c>
      <c r="C14" s="21" t="s">
        <v>159</v>
      </c>
      <c r="D14" s="57"/>
      <c r="E14" s="57"/>
      <c r="F14" s="60"/>
      <c r="G14" s="53">
        <f t="shared" si="0"/>
        <v>0</v>
      </c>
      <c r="H14" s="53">
        <f>'Punkt 5 (2.3.5 - 2.4.3)'!H46</f>
        <v>0</v>
      </c>
      <c r="I14" s="43">
        <f>'Punkt 5 (2.3.5 - 2.4.3)'!I46</f>
        <v>0</v>
      </c>
    </row>
    <row r="15" spans="2:9" ht="13.5" thickBot="1">
      <c r="B15" s="70" t="s">
        <v>10</v>
      </c>
      <c r="C15" s="21"/>
      <c r="D15" s="66">
        <f>SUM(D5:D14)</f>
        <v>0</v>
      </c>
      <c r="E15" s="67">
        <f>SUM(E5:E14)</f>
        <v>0</v>
      </c>
      <c r="F15" s="68">
        <f>SUM(F5:F14)</f>
        <v>0</v>
      </c>
      <c r="G15" s="61">
        <f>I15-H15</f>
        <v>0</v>
      </c>
      <c r="H15" s="48">
        <f>H5+H6+H7+H8+H9+H10+H11-H12-H13+H14</f>
        <v>0</v>
      </c>
      <c r="I15" s="44">
        <f>I5+I6+I7+I8+I9+I10+I11-I12-I13+I14</f>
        <v>0</v>
      </c>
    </row>
    <row r="16" spans="2:9" ht="13.5" thickTop="1">
      <c r="B16" s="2"/>
      <c r="C16" s="2"/>
      <c r="D16" s="2"/>
      <c r="E16" s="2"/>
      <c r="F16" s="2"/>
      <c r="G16" s="2"/>
      <c r="H16" s="2"/>
      <c r="I16" s="2"/>
    </row>
    <row r="17" spans="2:9" ht="12.75" customHeight="1">
      <c r="B17" s="1"/>
      <c r="C17" s="2"/>
      <c r="D17" s="2"/>
      <c r="E17" s="2"/>
      <c r="F17" s="2"/>
      <c r="G17" s="2"/>
      <c r="H17" s="2"/>
      <c r="I17" s="2"/>
    </row>
    <row r="18" spans="2:9" ht="12.75">
      <c r="B18" s="148" t="s">
        <v>61</v>
      </c>
      <c r="C18" s="79"/>
      <c r="D18" s="79"/>
      <c r="E18" s="79"/>
      <c r="F18" s="79"/>
      <c r="G18" s="79"/>
      <c r="H18" s="79"/>
      <c r="I18" s="149"/>
    </row>
    <row r="19" spans="2:9" ht="12.75">
      <c r="B19" s="150" t="s">
        <v>157</v>
      </c>
      <c r="C19" s="50"/>
      <c r="D19" s="50"/>
      <c r="E19" s="50"/>
      <c r="F19" s="50"/>
      <c r="G19" s="50"/>
      <c r="H19" s="50"/>
      <c r="I19" s="51"/>
    </row>
    <row r="20" spans="2:10" ht="12.75">
      <c r="B20" s="62" t="s">
        <v>63</v>
      </c>
      <c r="C20" s="151"/>
      <c r="D20" s="50"/>
      <c r="E20" s="50"/>
      <c r="F20" s="50"/>
      <c r="G20" s="50"/>
      <c r="H20" s="50"/>
      <c r="I20" s="51"/>
      <c r="J20" s="81"/>
    </row>
    <row r="21" spans="2:10" ht="12.75">
      <c r="B21" s="62"/>
      <c r="C21" s="151"/>
      <c r="D21" s="50"/>
      <c r="E21" s="50"/>
      <c r="F21" s="50"/>
      <c r="G21" s="50"/>
      <c r="H21" s="50"/>
      <c r="I21" s="51"/>
      <c r="J21" s="81"/>
    </row>
    <row r="22" spans="2:10" ht="12.75">
      <c r="B22" s="152" t="s">
        <v>155</v>
      </c>
      <c r="C22" s="153" t="s">
        <v>64</v>
      </c>
      <c r="D22" s="153" t="s">
        <v>156</v>
      </c>
      <c r="E22" s="50"/>
      <c r="F22" s="50"/>
      <c r="G22" s="50"/>
      <c r="H22" s="50"/>
      <c r="I22" s="51"/>
      <c r="J22" s="81"/>
    </row>
    <row r="23" spans="2:10" ht="12.75">
      <c r="B23" s="62"/>
      <c r="C23" s="151"/>
      <c r="D23" s="50" t="s">
        <v>65</v>
      </c>
      <c r="E23" s="50"/>
      <c r="F23" s="50"/>
      <c r="G23" s="50"/>
      <c r="H23" s="50"/>
      <c r="I23" s="51"/>
      <c r="J23" s="81" t="s">
        <v>62</v>
      </c>
    </row>
    <row r="24" spans="2:10" ht="12.75">
      <c r="B24" s="62"/>
      <c r="C24" s="50"/>
      <c r="D24" s="50" t="s">
        <v>66</v>
      </c>
      <c r="E24" s="50"/>
      <c r="F24" s="50"/>
      <c r="G24" s="50"/>
      <c r="H24" s="50"/>
      <c r="I24" s="51"/>
      <c r="J24" s="81" t="s">
        <v>62</v>
      </c>
    </row>
    <row r="25" spans="2:10" ht="12.75">
      <c r="B25" s="62"/>
      <c r="C25" s="50"/>
      <c r="D25" s="50"/>
      <c r="E25" s="50"/>
      <c r="F25" s="50"/>
      <c r="G25" s="50"/>
      <c r="H25" s="50"/>
      <c r="I25" s="51"/>
      <c r="J25" s="81" t="s">
        <v>62</v>
      </c>
    </row>
    <row r="26" spans="2:10" ht="12.75">
      <c r="B26" s="62"/>
      <c r="C26" s="50"/>
      <c r="D26" s="50"/>
      <c r="E26" s="50"/>
      <c r="F26" s="50"/>
      <c r="G26" s="50"/>
      <c r="H26" s="50"/>
      <c r="I26" s="51"/>
      <c r="J26" s="81" t="s">
        <v>62</v>
      </c>
    </row>
    <row r="27" spans="2:10" ht="12.75">
      <c r="B27" s="62"/>
      <c r="C27" s="50"/>
      <c r="D27" s="50"/>
      <c r="E27" s="50"/>
      <c r="F27" s="50"/>
      <c r="G27" s="50"/>
      <c r="H27" s="50"/>
      <c r="I27" s="51"/>
      <c r="J27" s="81" t="s">
        <v>62</v>
      </c>
    </row>
    <row r="28" spans="2:10" ht="12.75">
      <c r="B28" s="62"/>
      <c r="C28" s="50"/>
      <c r="D28" s="50"/>
      <c r="E28" s="50"/>
      <c r="F28" s="50"/>
      <c r="G28" s="50"/>
      <c r="H28" s="50"/>
      <c r="I28" s="51"/>
      <c r="J28" s="81" t="s">
        <v>62</v>
      </c>
    </row>
    <row r="29" spans="2:10" ht="12.75">
      <c r="B29" s="62"/>
      <c r="C29" s="50"/>
      <c r="D29" s="50"/>
      <c r="E29" s="50"/>
      <c r="F29" s="50"/>
      <c r="G29" s="50"/>
      <c r="H29" s="50"/>
      <c r="I29" s="51"/>
      <c r="J29" s="81" t="s">
        <v>62</v>
      </c>
    </row>
    <row r="30" spans="2:10" ht="12.75">
      <c r="B30" s="62"/>
      <c r="C30" s="50"/>
      <c r="D30" s="50"/>
      <c r="E30" s="50"/>
      <c r="F30" s="50"/>
      <c r="G30" s="50"/>
      <c r="H30" s="50"/>
      <c r="I30" s="51"/>
      <c r="J30" s="81" t="s">
        <v>62</v>
      </c>
    </row>
    <row r="31" spans="2:10" ht="12.75">
      <c r="B31" s="62"/>
      <c r="C31" s="50"/>
      <c r="D31" s="50"/>
      <c r="E31" s="50"/>
      <c r="F31" s="50"/>
      <c r="G31" s="50"/>
      <c r="H31" s="50"/>
      <c r="I31" s="51"/>
      <c r="J31" s="81" t="s">
        <v>62</v>
      </c>
    </row>
    <row r="32" spans="2:10" ht="12.75">
      <c r="B32" s="62"/>
      <c r="C32" s="50"/>
      <c r="D32" s="50"/>
      <c r="E32" s="50"/>
      <c r="F32" s="50"/>
      <c r="G32" s="50"/>
      <c r="H32" s="50"/>
      <c r="I32" s="51"/>
      <c r="J32" s="81" t="s">
        <v>62</v>
      </c>
    </row>
    <row r="33" spans="2:10" ht="12.75">
      <c r="B33" s="62"/>
      <c r="C33" s="50"/>
      <c r="D33" s="50"/>
      <c r="E33" s="50"/>
      <c r="F33" s="50"/>
      <c r="G33" s="50"/>
      <c r="H33" s="50"/>
      <c r="I33" s="51"/>
      <c r="J33" s="81" t="s">
        <v>62</v>
      </c>
    </row>
    <row r="34" spans="2:10" ht="12.75">
      <c r="B34" s="62"/>
      <c r="C34" s="50"/>
      <c r="D34" s="50"/>
      <c r="E34" s="50"/>
      <c r="F34" s="50"/>
      <c r="G34" s="50"/>
      <c r="H34" s="50"/>
      <c r="I34" s="51"/>
      <c r="J34" s="81" t="s">
        <v>62</v>
      </c>
    </row>
    <row r="35" spans="2:10" ht="12.75">
      <c r="B35" s="62"/>
      <c r="C35" s="50"/>
      <c r="D35" s="50"/>
      <c r="E35" s="50"/>
      <c r="F35" s="50"/>
      <c r="G35" s="50"/>
      <c r="H35" s="50"/>
      <c r="I35" s="51"/>
      <c r="J35" s="81" t="s">
        <v>62</v>
      </c>
    </row>
    <row r="36" spans="2:10" ht="12.75">
      <c r="B36" s="62"/>
      <c r="C36" s="50"/>
      <c r="D36" s="50"/>
      <c r="E36" s="50"/>
      <c r="F36" s="50"/>
      <c r="G36" s="50"/>
      <c r="H36" s="50"/>
      <c r="I36" s="51"/>
      <c r="J36" s="81" t="s">
        <v>62</v>
      </c>
    </row>
    <row r="37" spans="2:10" ht="12.75">
      <c r="B37" s="62"/>
      <c r="C37" s="50"/>
      <c r="D37" s="50"/>
      <c r="E37" s="50"/>
      <c r="F37" s="50"/>
      <c r="G37" s="50"/>
      <c r="H37" s="50"/>
      <c r="I37" s="51"/>
      <c r="J37" s="81" t="s">
        <v>62</v>
      </c>
    </row>
    <row r="38" spans="2:10" ht="12.75">
      <c r="B38" s="62"/>
      <c r="C38" s="50"/>
      <c r="D38" s="50"/>
      <c r="E38" s="50"/>
      <c r="F38" s="50"/>
      <c r="G38" s="50"/>
      <c r="H38" s="50"/>
      <c r="I38" s="51"/>
      <c r="J38" s="81" t="s">
        <v>62</v>
      </c>
    </row>
    <row r="39" spans="2:10" ht="12.75">
      <c r="B39" s="62"/>
      <c r="C39" s="50"/>
      <c r="D39" s="50"/>
      <c r="E39" s="50"/>
      <c r="F39" s="50"/>
      <c r="G39" s="50"/>
      <c r="H39" s="50"/>
      <c r="I39" s="51"/>
      <c r="J39" s="81" t="s">
        <v>62</v>
      </c>
    </row>
    <row r="40" spans="2:10" ht="12.75">
      <c r="B40" s="62"/>
      <c r="C40" s="50"/>
      <c r="D40" s="50"/>
      <c r="E40" s="50"/>
      <c r="F40" s="50"/>
      <c r="G40" s="50"/>
      <c r="H40" s="50"/>
      <c r="I40" s="51"/>
      <c r="J40" s="81" t="s">
        <v>62</v>
      </c>
    </row>
    <row r="41" spans="2:10" ht="12.75">
      <c r="B41" s="62"/>
      <c r="C41" s="50"/>
      <c r="D41" s="50"/>
      <c r="E41" s="50"/>
      <c r="F41" s="50"/>
      <c r="G41" s="50"/>
      <c r="H41" s="50"/>
      <c r="I41" s="51"/>
      <c r="J41" s="81" t="s">
        <v>62</v>
      </c>
    </row>
    <row r="42" spans="2:10" ht="12.75">
      <c r="B42" s="62"/>
      <c r="C42" s="50"/>
      <c r="D42" s="50"/>
      <c r="E42" s="50"/>
      <c r="F42" s="50"/>
      <c r="G42" s="50"/>
      <c r="H42" s="50"/>
      <c r="I42" s="51"/>
      <c r="J42" s="81" t="s">
        <v>62</v>
      </c>
    </row>
    <row r="43" spans="2:10" ht="12.75">
      <c r="B43" s="62"/>
      <c r="C43" s="50"/>
      <c r="D43" s="50"/>
      <c r="E43" s="50"/>
      <c r="F43" s="50"/>
      <c r="G43" s="50"/>
      <c r="H43" s="50"/>
      <c r="I43" s="51"/>
      <c r="J43" s="81" t="s">
        <v>62</v>
      </c>
    </row>
    <row r="44" spans="2:10" ht="12.75">
      <c r="B44" s="62"/>
      <c r="C44" s="50"/>
      <c r="D44" s="50"/>
      <c r="E44" s="50"/>
      <c r="F44" s="50"/>
      <c r="G44" s="50"/>
      <c r="H44" s="50"/>
      <c r="I44" s="51"/>
      <c r="J44" s="81" t="s">
        <v>62</v>
      </c>
    </row>
    <row r="45" spans="2:10" ht="12.75">
      <c r="B45" s="62"/>
      <c r="C45" s="50"/>
      <c r="D45" s="50"/>
      <c r="E45" s="50"/>
      <c r="F45" s="50"/>
      <c r="G45" s="50"/>
      <c r="H45" s="50"/>
      <c r="I45" s="51"/>
      <c r="J45" s="81" t="s">
        <v>62</v>
      </c>
    </row>
    <row r="46" spans="2:10" ht="12.75">
      <c r="B46" s="62"/>
      <c r="C46" s="50"/>
      <c r="D46" s="50"/>
      <c r="E46" s="50"/>
      <c r="F46" s="50"/>
      <c r="G46" s="50"/>
      <c r="H46" s="50"/>
      <c r="I46" s="51"/>
      <c r="J46" s="81" t="s">
        <v>62</v>
      </c>
    </row>
    <row r="47" spans="2:10" ht="12.75">
      <c r="B47" s="62"/>
      <c r="C47" s="50"/>
      <c r="D47" s="50"/>
      <c r="E47" s="50"/>
      <c r="F47" s="50"/>
      <c r="G47" s="50"/>
      <c r="H47" s="50"/>
      <c r="I47" s="51"/>
      <c r="J47" s="81" t="s">
        <v>62</v>
      </c>
    </row>
    <row r="48" spans="2:10" ht="12.75">
      <c r="B48" s="62"/>
      <c r="C48" s="50"/>
      <c r="D48" s="50"/>
      <c r="E48" s="50"/>
      <c r="F48" s="50"/>
      <c r="G48" s="50"/>
      <c r="H48" s="50"/>
      <c r="I48" s="51"/>
      <c r="J48" s="81" t="s">
        <v>62</v>
      </c>
    </row>
    <row r="49" spans="2:10" ht="12.75">
      <c r="B49" s="62"/>
      <c r="C49" s="50"/>
      <c r="D49" s="50"/>
      <c r="E49" s="50"/>
      <c r="F49" s="50"/>
      <c r="G49" s="50"/>
      <c r="H49" s="50"/>
      <c r="I49" s="51"/>
      <c r="J49" s="81" t="s">
        <v>62</v>
      </c>
    </row>
    <row r="50" spans="2:10" ht="12.75">
      <c r="B50" s="62"/>
      <c r="C50" s="50"/>
      <c r="D50" s="50"/>
      <c r="E50" s="50"/>
      <c r="F50" s="50"/>
      <c r="G50" s="50"/>
      <c r="H50" s="50"/>
      <c r="I50" s="51"/>
      <c r="J50" s="81" t="s">
        <v>62</v>
      </c>
    </row>
    <row r="51" spans="2:10" ht="12.75">
      <c r="B51" s="62"/>
      <c r="C51" s="50"/>
      <c r="D51" s="50"/>
      <c r="E51" s="50"/>
      <c r="F51" s="50"/>
      <c r="G51" s="50"/>
      <c r="H51" s="50"/>
      <c r="I51" s="51"/>
      <c r="J51" s="81" t="s">
        <v>62</v>
      </c>
    </row>
    <row r="52" spans="2:10" ht="12.75">
      <c r="B52" s="63"/>
      <c r="C52" s="64"/>
      <c r="D52" s="64"/>
      <c r="E52" s="64"/>
      <c r="F52" s="64"/>
      <c r="G52" s="64"/>
      <c r="H52" s="64"/>
      <c r="I52" s="65"/>
      <c r="J52" s="81" t="s">
        <v>62</v>
      </c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50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</sheetData>
  <sheetProtection sheet="1" objects="1" scenarios="1"/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&amp;L&amp;8LBF/mep/pmo&amp;C&amp;8Side &amp;P&amp;R&amp;8 29.01.2009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47"/>
  <sheetViews>
    <sheetView workbookViewId="0" topLeftCell="A1">
      <pane xSplit="3" ySplit="4" topLeftCell="D26" activePane="bottomRight" state="frozen"/>
      <selection pane="topLeft" activeCell="G48" sqref="G48"/>
      <selection pane="topRight" activeCell="G48" sqref="G48"/>
      <selection pane="bottomLeft" activeCell="G48" sqref="G48"/>
      <selection pane="bottomRight" activeCell="G48" sqref="G48"/>
    </sheetView>
  </sheetViews>
  <sheetFormatPr defaultColWidth="9.00390625" defaultRowHeight="12.75"/>
  <cols>
    <col min="1" max="1" width="2.625" style="0" customWidth="1"/>
    <col min="3" max="3" width="19.25390625" style="0" customWidth="1"/>
    <col min="4" max="4" width="10.75390625" style="0" customWidth="1"/>
    <col min="5" max="5" width="8.7539062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0" customWidth="1"/>
    <col min="10" max="10" width="10.75390625" style="0" customWidth="1"/>
    <col min="11" max="11" width="8.75390625" style="0" customWidth="1"/>
    <col min="12" max="12" width="10.75390625" style="0" customWidth="1"/>
    <col min="13" max="13" width="8.75390625" style="0" customWidth="1"/>
    <col min="14" max="14" width="2.625" style="0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 customHeight="1">
      <c r="B2" s="32" t="s">
        <v>67</v>
      </c>
      <c r="C2" s="11"/>
      <c r="D2" s="11"/>
      <c r="E2" s="11"/>
      <c r="F2" s="11"/>
      <c r="G2" s="11"/>
      <c r="H2" s="11"/>
      <c r="I2" s="12"/>
      <c r="J2" s="11"/>
      <c r="K2" s="12"/>
      <c r="L2" s="11"/>
      <c r="M2" s="12"/>
    </row>
    <row r="3" spans="2:13" ht="15" customHeight="1">
      <c r="B3" s="16"/>
      <c r="C3" s="2"/>
      <c r="D3" s="155">
        <v>2000</v>
      </c>
      <c r="E3" s="156"/>
      <c r="F3" s="155">
        <f>D3+1</f>
        <v>2001</v>
      </c>
      <c r="G3" s="156"/>
      <c r="H3" s="155">
        <f>F3+1</f>
        <v>2002</v>
      </c>
      <c r="I3" s="156"/>
      <c r="J3" s="155">
        <f>H3+1</f>
        <v>2003</v>
      </c>
      <c r="K3" s="156"/>
      <c r="L3" s="155">
        <f>J3+1</f>
        <v>2004</v>
      </c>
      <c r="M3" s="156"/>
    </row>
    <row r="4" spans="2:13" ht="15" customHeight="1">
      <c r="B4" s="16" t="s">
        <v>68</v>
      </c>
      <c r="C4" s="2"/>
      <c r="D4" s="36" t="s">
        <v>69</v>
      </c>
      <c r="E4" s="37" t="s">
        <v>20</v>
      </c>
      <c r="F4" s="36" t="s">
        <v>69</v>
      </c>
      <c r="G4" s="37" t="s">
        <v>20</v>
      </c>
      <c r="H4" s="36" t="s">
        <v>69</v>
      </c>
      <c r="I4" s="37" t="s">
        <v>20</v>
      </c>
      <c r="J4" s="36" t="s">
        <v>69</v>
      </c>
      <c r="K4" s="37" t="s">
        <v>20</v>
      </c>
      <c r="L4" s="36" t="s">
        <v>69</v>
      </c>
      <c r="M4" s="37" t="s">
        <v>20</v>
      </c>
    </row>
    <row r="5" spans="2:13" ht="12.75">
      <c r="B5" s="16" t="s">
        <v>70</v>
      </c>
      <c r="C5" s="2"/>
      <c r="D5" s="38"/>
      <c r="E5" s="39"/>
      <c r="F5" s="72">
        <f>D22</f>
        <v>0</v>
      </c>
      <c r="G5" s="136" t="e">
        <f>F5*1000/'Punkt 1-4'!$I$26</f>
        <v>#DIV/0!</v>
      </c>
      <c r="H5" s="72">
        <f>F22</f>
        <v>0</v>
      </c>
      <c r="I5" s="136" t="e">
        <f>H5*1000/'Punkt 1-4'!$I$26</f>
        <v>#DIV/0!</v>
      </c>
      <c r="J5" s="72">
        <f>H22</f>
        <v>0</v>
      </c>
      <c r="K5" s="136" t="e">
        <f>J5*1000/'Punkt 1-4'!$I$26</f>
        <v>#DIV/0!</v>
      </c>
      <c r="L5" s="72">
        <f>J22</f>
        <v>0</v>
      </c>
      <c r="M5" s="136" t="e">
        <f>L5*1000/'Punkt 1-4'!$I$26</f>
        <v>#DIV/0!</v>
      </c>
    </row>
    <row r="6" spans="2:13" ht="12.75">
      <c r="B6" s="35" t="s">
        <v>93</v>
      </c>
      <c r="C6" s="2"/>
      <c r="D6" s="73"/>
      <c r="E6" s="136" t="e">
        <f>D6*1000/'Punkt 1-4'!$I$26</f>
        <v>#DIV/0!</v>
      </c>
      <c r="F6" s="73"/>
      <c r="G6" s="136" t="e">
        <f>F6*1000/'Punkt 1-4'!$I$26</f>
        <v>#DIV/0!</v>
      </c>
      <c r="H6" s="73"/>
      <c r="I6" s="136" t="e">
        <f>H6*1000/'Punkt 1-4'!$I$26</f>
        <v>#DIV/0!</v>
      </c>
      <c r="J6" s="73"/>
      <c r="K6" s="136" t="e">
        <f>J6*1000/'Punkt 1-4'!$I$26</f>
        <v>#DIV/0!</v>
      </c>
      <c r="L6" s="73"/>
      <c r="M6" s="136" t="e">
        <f>L6*1000/'Punkt 1-4'!$I$26</f>
        <v>#DIV/0!</v>
      </c>
    </row>
    <row r="7" spans="2:13" ht="12.75">
      <c r="B7" s="35" t="s">
        <v>71</v>
      </c>
      <c r="C7" s="2"/>
      <c r="D7" s="73"/>
      <c r="E7" s="136" t="e">
        <f>D7*1000/'Punkt 1-4'!$I$26</f>
        <v>#DIV/0!</v>
      </c>
      <c r="F7" s="73"/>
      <c r="G7" s="136" t="e">
        <f>F7*1000/'Punkt 1-4'!$I$26</f>
        <v>#DIV/0!</v>
      </c>
      <c r="H7" s="73"/>
      <c r="I7" s="136" t="e">
        <f>H7*1000/'Punkt 1-4'!$I$26</f>
        <v>#DIV/0!</v>
      </c>
      <c r="J7" s="73"/>
      <c r="K7" s="136" t="e">
        <f>J7*1000/'Punkt 1-4'!$I$26</f>
        <v>#DIV/0!</v>
      </c>
      <c r="L7" s="73"/>
      <c r="M7" s="136" t="e">
        <f>L7*1000/'Punkt 1-4'!$I$26</f>
        <v>#DIV/0!</v>
      </c>
    </row>
    <row r="8" spans="2:13" ht="12.75">
      <c r="B8" s="120" t="s">
        <v>128</v>
      </c>
      <c r="C8" s="2"/>
      <c r="D8" s="73"/>
      <c r="E8" s="136" t="e">
        <f>D8*1000/'Punkt 1-4'!$I$26</f>
        <v>#DIV/0!</v>
      </c>
      <c r="F8" s="73"/>
      <c r="G8" s="136" t="e">
        <f>F8*1000/'Punkt 1-4'!$I$26</f>
        <v>#DIV/0!</v>
      </c>
      <c r="H8" s="73"/>
      <c r="I8" s="136" t="e">
        <f>H8*1000/'Punkt 1-4'!$I$26</f>
        <v>#DIV/0!</v>
      </c>
      <c r="J8" s="73"/>
      <c r="K8" s="136" t="e">
        <f>J8*1000/'Punkt 1-4'!$I$26</f>
        <v>#DIV/0!</v>
      </c>
      <c r="L8" s="73"/>
      <c r="M8" s="136" t="e">
        <f>L8*1000/'Punkt 1-4'!$I$26</f>
        <v>#DIV/0!</v>
      </c>
    </row>
    <row r="9" spans="2:13" ht="12.75">
      <c r="B9" s="35" t="s">
        <v>123</v>
      </c>
      <c r="C9" s="2"/>
      <c r="D9" s="73"/>
      <c r="E9" s="136" t="e">
        <f>D9*1000/'Punkt 1-4'!$I$26</f>
        <v>#DIV/0!</v>
      </c>
      <c r="F9" s="73"/>
      <c r="G9" s="136" t="e">
        <f>F9*1000/'Punkt 1-4'!$I$26</f>
        <v>#DIV/0!</v>
      </c>
      <c r="H9" s="73"/>
      <c r="I9" s="136" t="e">
        <f>H9*1000/'Punkt 1-4'!$I$26</f>
        <v>#DIV/0!</v>
      </c>
      <c r="J9" s="73"/>
      <c r="K9" s="136" t="e">
        <f>J9*1000/'Punkt 1-4'!$I$26</f>
        <v>#DIV/0!</v>
      </c>
      <c r="L9" s="73"/>
      <c r="M9" s="136" t="e">
        <f>L9*1000/'Punkt 1-4'!$I$26</f>
        <v>#DIV/0!</v>
      </c>
    </row>
    <row r="10" spans="2:13" ht="12.75">
      <c r="B10" s="35" t="s">
        <v>124</v>
      </c>
      <c r="C10" s="2"/>
      <c r="D10" s="73"/>
      <c r="E10" s="136" t="e">
        <f>D10*1000/'Punkt 1-4'!$I$26</f>
        <v>#DIV/0!</v>
      </c>
      <c r="F10" s="73"/>
      <c r="G10" s="136" t="e">
        <f>F10*1000/'Punkt 1-4'!$I$26</f>
        <v>#DIV/0!</v>
      </c>
      <c r="H10" s="73"/>
      <c r="I10" s="136" t="e">
        <f>H10*1000/'Punkt 1-4'!$I$26</f>
        <v>#DIV/0!</v>
      </c>
      <c r="J10" s="73"/>
      <c r="K10" s="136" t="e">
        <f>J10*1000/'Punkt 1-4'!$I$26</f>
        <v>#DIV/0!</v>
      </c>
      <c r="L10" s="73"/>
      <c r="M10" s="136" t="e">
        <f>L10*1000/'Punkt 1-4'!$I$26</f>
        <v>#DIV/0!</v>
      </c>
    </row>
    <row r="11" spans="2:13" ht="12.75">
      <c r="B11" s="35" t="s">
        <v>125</v>
      </c>
      <c r="C11" s="2"/>
      <c r="D11" s="73"/>
      <c r="E11" s="136" t="e">
        <f>D11*1000/'Punkt 1-4'!$I$26</f>
        <v>#DIV/0!</v>
      </c>
      <c r="F11" s="73"/>
      <c r="G11" s="136" t="e">
        <f>F11*1000/'Punkt 1-4'!$I$26</f>
        <v>#DIV/0!</v>
      </c>
      <c r="H11" s="73"/>
      <c r="I11" s="136" t="e">
        <f>H11*1000/'Punkt 1-4'!$I$26</f>
        <v>#DIV/0!</v>
      </c>
      <c r="J11" s="73"/>
      <c r="K11" s="136" t="e">
        <f>J11*1000/'Punkt 1-4'!$I$26</f>
        <v>#DIV/0!</v>
      </c>
      <c r="L11" s="73"/>
      <c r="M11" s="136" t="e">
        <f>L11*1000/'Punkt 1-4'!$I$26</f>
        <v>#DIV/0!</v>
      </c>
    </row>
    <row r="12" spans="2:13" ht="12.75">
      <c r="B12" s="35" t="s">
        <v>126</v>
      </c>
      <c r="C12" s="2"/>
      <c r="D12" s="73"/>
      <c r="E12" s="136" t="e">
        <f>D12*1000/'Punkt 1-4'!$I$26</f>
        <v>#DIV/0!</v>
      </c>
      <c r="F12" s="73"/>
      <c r="G12" s="136" t="e">
        <f>F12*1000/'Punkt 1-4'!$I$26</f>
        <v>#DIV/0!</v>
      </c>
      <c r="H12" s="73"/>
      <c r="I12" s="136" t="e">
        <f>H12*1000/'Punkt 1-4'!$I$26</f>
        <v>#DIV/0!</v>
      </c>
      <c r="J12" s="73"/>
      <c r="K12" s="136" t="e">
        <f>J12*1000/'Punkt 1-4'!$I$26</f>
        <v>#DIV/0!</v>
      </c>
      <c r="L12" s="73"/>
      <c r="M12" s="136" t="e">
        <f>L12*1000/'Punkt 1-4'!$I$26</f>
        <v>#DIV/0!</v>
      </c>
    </row>
    <row r="13" spans="2:13" ht="12.75">
      <c r="B13" s="35" t="s">
        <v>127</v>
      </c>
      <c r="C13" s="2"/>
      <c r="D13" s="73"/>
      <c r="E13" s="136" t="e">
        <f>D13*1000/'Punkt 1-4'!$I$26</f>
        <v>#DIV/0!</v>
      </c>
      <c r="F13" s="73"/>
      <c r="G13" s="136" t="e">
        <f>F13*1000/'Punkt 1-4'!$I$26</f>
        <v>#DIV/0!</v>
      </c>
      <c r="H13" s="73"/>
      <c r="I13" s="136" t="e">
        <f>H13*1000/'Punkt 1-4'!$I$26</f>
        <v>#DIV/0!</v>
      </c>
      <c r="J13" s="73"/>
      <c r="K13" s="136" t="e">
        <f>J13*1000/'Punkt 1-4'!$I$26</f>
        <v>#DIV/0!</v>
      </c>
      <c r="L13" s="73"/>
      <c r="M13" s="136" t="e">
        <f>L13*1000/'Punkt 1-4'!$I$26</f>
        <v>#DIV/0!</v>
      </c>
    </row>
    <row r="14" spans="2:13" ht="12.75">
      <c r="B14" s="35" t="s">
        <v>72</v>
      </c>
      <c r="C14" s="2"/>
      <c r="D14" s="73"/>
      <c r="E14" s="136" t="e">
        <f>D14*1000/'Punkt 1-4'!$I$26</f>
        <v>#DIV/0!</v>
      </c>
      <c r="F14" s="73"/>
      <c r="G14" s="136" t="e">
        <f>F14*1000/'Punkt 1-4'!$I$26</f>
        <v>#DIV/0!</v>
      </c>
      <c r="H14" s="73"/>
      <c r="I14" s="136" t="e">
        <f>H14*1000/'Punkt 1-4'!$I$26</f>
        <v>#DIV/0!</v>
      </c>
      <c r="J14" s="73"/>
      <c r="K14" s="136" t="e">
        <f>J14*1000/'Punkt 1-4'!$I$26</f>
        <v>#DIV/0!</v>
      </c>
      <c r="L14" s="73"/>
      <c r="M14" s="136" t="e">
        <f>L14*1000/'Punkt 1-4'!$I$26</f>
        <v>#DIV/0!</v>
      </c>
    </row>
    <row r="15" spans="2:13" ht="12.75">
      <c r="B15" s="35" t="s">
        <v>73</v>
      </c>
      <c r="C15" s="2"/>
      <c r="D15" s="73"/>
      <c r="E15" s="136" t="e">
        <f>D15*1000/'Punkt 1-4'!$I$26</f>
        <v>#DIV/0!</v>
      </c>
      <c r="F15" s="73"/>
      <c r="G15" s="136" t="e">
        <f>F15*1000/'Punkt 1-4'!$I$26</f>
        <v>#DIV/0!</v>
      </c>
      <c r="H15" s="73"/>
      <c r="I15" s="136" t="e">
        <f>H15*1000/'Punkt 1-4'!$I$26</f>
        <v>#DIV/0!</v>
      </c>
      <c r="J15" s="73"/>
      <c r="K15" s="136" t="e">
        <f>J15*1000/'Punkt 1-4'!$I$26</f>
        <v>#DIV/0!</v>
      </c>
      <c r="L15" s="73"/>
      <c r="M15" s="136" t="e">
        <f>L15*1000/'Punkt 1-4'!$I$26</f>
        <v>#DIV/0!</v>
      </c>
    </row>
    <row r="16" spans="2:13" ht="12.75">
      <c r="B16" s="35" t="s">
        <v>74</v>
      </c>
      <c r="C16" s="2"/>
      <c r="D16" s="73"/>
      <c r="E16" s="136" t="e">
        <f>D16*1000/'Punkt 1-4'!$I$26</f>
        <v>#DIV/0!</v>
      </c>
      <c r="F16" s="73"/>
      <c r="G16" s="136" t="e">
        <f>F16*1000/'Punkt 1-4'!$I$26</f>
        <v>#DIV/0!</v>
      </c>
      <c r="H16" s="73"/>
      <c r="I16" s="136" t="e">
        <f>H16*1000/'Punkt 1-4'!$I$26</f>
        <v>#DIV/0!</v>
      </c>
      <c r="J16" s="73"/>
      <c r="K16" s="136" t="e">
        <f>J16*1000/'Punkt 1-4'!$I$26</f>
        <v>#DIV/0!</v>
      </c>
      <c r="L16" s="73"/>
      <c r="M16" s="136" t="e">
        <f>L16*1000/'Punkt 1-4'!$I$26</f>
        <v>#DIV/0!</v>
      </c>
    </row>
    <row r="17" spans="2:13" ht="12.75">
      <c r="B17" s="35" t="s">
        <v>75</v>
      </c>
      <c r="C17" s="2"/>
      <c r="D17" s="73"/>
      <c r="E17" s="136" t="e">
        <f>D17*1000/'Punkt 1-4'!$I$26</f>
        <v>#DIV/0!</v>
      </c>
      <c r="F17" s="73"/>
      <c r="G17" s="136" t="e">
        <f>F17*1000/'Punkt 1-4'!$I$26</f>
        <v>#DIV/0!</v>
      </c>
      <c r="H17" s="73"/>
      <c r="I17" s="136" t="e">
        <f>H17*1000/'Punkt 1-4'!$I$26</f>
        <v>#DIV/0!</v>
      </c>
      <c r="J17" s="73"/>
      <c r="K17" s="136" t="e">
        <f>J17*1000/'Punkt 1-4'!$I$26</f>
        <v>#DIV/0!</v>
      </c>
      <c r="L17" s="73"/>
      <c r="M17" s="136" t="e">
        <f>L17*1000/'Punkt 1-4'!$I$26</f>
        <v>#DIV/0!</v>
      </c>
    </row>
    <row r="18" spans="2:13" ht="12.75">
      <c r="B18" s="35" t="s">
        <v>76</v>
      </c>
      <c r="C18" s="2"/>
      <c r="D18" s="73"/>
      <c r="E18" s="136" t="e">
        <f>D18*1000/'Punkt 1-4'!$I$26</f>
        <v>#DIV/0!</v>
      </c>
      <c r="F18" s="73"/>
      <c r="G18" s="136" t="e">
        <f>F18*1000/'Punkt 1-4'!$I$26</f>
        <v>#DIV/0!</v>
      </c>
      <c r="H18" s="73"/>
      <c r="I18" s="136" t="e">
        <f>H18*1000/'Punkt 1-4'!$I$26</f>
        <v>#DIV/0!</v>
      </c>
      <c r="J18" s="73"/>
      <c r="K18" s="136" t="e">
        <f>J18*1000/'Punkt 1-4'!$I$26</f>
        <v>#DIV/0!</v>
      </c>
      <c r="L18" s="73"/>
      <c r="M18" s="136" t="e">
        <f>L18*1000/'Punkt 1-4'!$I$26</f>
        <v>#DIV/0!</v>
      </c>
    </row>
    <row r="19" spans="2:13" ht="12.75">
      <c r="B19" s="35" t="s">
        <v>77</v>
      </c>
      <c r="C19" s="2"/>
      <c r="D19" s="74"/>
      <c r="E19" s="137" t="e">
        <f>D19*1000/'Punkt 1-4'!$I$26</f>
        <v>#DIV/0!</v>
      </c>
      <c r="F19" s="74"/>
      <c r="G19" s="137" t="e">
        <f>F19*1000/'Punkt 1-4'!$I$26</f>
        <v>#DIV/0!</v>
      </c>
      <c r="H19" s="74"/>
      <c r="I19" s="137" t="e">
        <f>H19*1000/'Punkt 1-4'!$I$26</f>
        <v>#DIV/0!</v>
      </c>
      <c r="J19" s="74"/>
      <c r="K19" s="137" t="e">
        <f>J19*1000/'Punkt 1-4'!$I$26</f>
        <v>#DIV/0!</v>
      </c>
      <c r="L19" s="74"/>
      <c r="M19" s="137" t="e">
        <f>L19*1000/'Punkt 1-4'!$I$26</f>
        <v>#DIV/0!</v>
      </c>
    </row>
    <row r="20" spans="2:13" ht="12.75">
      <c r="B20" s="16" t="s">
        <v>78</v>
      </c>
      <c r="C20" s="2"/>
      <c r="D20" s="72">
        <f>D5+D6+D7+D8-D9-D10-D11-D12-D13-D14-D15+D16+D17-D18-D19</f>
        <v>0</v>
      </c>
      <c r="E20" s="136" t="e">
        <f>D20*1000/'Punkt 1-4'!$I$26</f>
        <v>#DIV/0!</v>
      </c>
      <c r="F20" s="129">
        <f>F5+F6+F7+F8-F9-F10-F11-F12-F13-F14-F15+F16+F17-F18-F19</f>
        <v>0</v>
      </c>
      <c r="G20" s="136" t="e">
        <f>F20*1000/'Punkt 1-4'!$I$26</f>
        <v>#DIV/0!</v>
      </c>
      <c r="H20" s="129">
        <f>H5+H6+H7+H8-H9-H10-H11-H12-H13-H14-H15+H16+H17-H18-H19</f>
        <v>0</v>
      </c>
      <c r="I20" s="136" t="e">
        <f>H20*1000/'Punkt 1-4'!$I$26</f>
        <v>#DIV/0!</v>
      </c>
      <c r="J20" s="129">
        <f>J5+J6+J7+J8-J9-J10-J11-J12-J13-J14-J15+J16+J17-J18-J19</f>
        <v>0</v>
      </c>
      <c r="K20" s="136" t="e">
        <f>J20*1000/'Punkt 1-4'!$I$26</f>
        <v>#DIV/0!</v>
      </c>
      <c r="L20" s="129">
        <f>L5+L6+L7+L8-L9-L10-L11-L12-L13-L14-L15+L16+L17-L18-L19</f>
        <v>0</v>
      </c>
      <c r="M20" s="136" t="e">
        <f>L20*1000/'Punkt 1-4'!$I$26</f>
        <v>#DIV/0!</v>
      </c>
    </row>
    <row r="21" spans="2:13" ht="12.75">
      <c r="B21" s="35" t="s">
        <v>79</v>
      </c>
      <c r="C21" s="2"/>
      <c r="D21" s="73"/>
      <c r="E21" s="136" t="e">
        <f>D21*1000/'Punkt 1-4'!$I$26</f>
        <v>#DIV/0!</v>
      </c>
      <c r="F21" s="73"/>
      <c r="G21" s="136" t="e">
        <f>F21*1000/'Punkt 1-4'!$I$26</f>
        <v>#DIV/0!</v>
      </c>
      <c r="H21" s="73"/>
      <c r="I21" s="136" t="e">
        <f>H21*1000/'Punkt 1-4'!$I$26</f>
        <v>#DIV/0!</v>
      </c>
      <c r="J21" s="73"/>
      <c r="K21" s="136" t="e">
        <f>J21*1000/'Punkt 1-4'!$I$26</f>
        <v>#DIV/0!</v>
      </c>
      <c r="L21" s="73"/>
      <c r="M21" s="136" t="e">
        <f>L21*1000/'Punkt 1-4'!$I$26</f>
        <v>#DIV/0!</v>
      </c>
    </row>
    <row r="22" spans="2:13" ht="13.5" thickBot="1">
      <c r="B22" s="16" t="s">
        <v>80</v>
      </c>
      <c r="C22" s="2"/>
      <c r="D22" s="71">
        <f>SUM(D20:D21)</f>
        <v>0</v>
      </c>
      <c r="E22" s="138" t="e">
        <f>D22*1000/'Punkt 1-4'!$I$26</f>
        <v>#DIV/0!</v>
      </c>
      <c r="F22" s="71">
        <f>SUM(F20:F21)</f>
        <v>0</v>
      </c>
      <c r="G22" s="138" t="e">
        <f>F22*1000/'Punkt 1-4'!$I$26</f>
        <v>#DIV/0!</v>
      </c>
      <c r="H22" s="71">
        <f>SUM(H20:H21)</f>
        <v>0</v>
      </c>
      <c r="I22" s="138" t="e">
        <f>H22*1000/'Punkt 1-4'!$I$26</f>
        <v>#DIV/0!</v>
      </c>
      <c r="J22" s="71">
        <f>SUM(J20:J21)</f>
        <v>0</v>
      </c>
      <c r="K22" s="138" t="e">
        <f>J22*1000/'Punkt 1-4'!$I$26</f>
        <v>#DIV/0!</v>
      </c>
      <c r="L22" s="71">
        <f>SUM(L20:L21)</f>
        <v>0</v>
      </c>
      <c r="M22" s="138" t="e">
        <f>L22*1000/'Punkt 1-4'!$I$26</f>
        <v>#DIV/0!</v>
      </c>
    </row>
    <row r="23" spans="2:13" ht="13.5" thickTop="1">
      <c r="B23" s="20"/>
      <c r="C23" s="1"/>
      <c r="D23" s="1"/>
      <c r="E23" s="1"/>
      <c r="F23" s="1"/>
      <c r="G23" s="1"/>
      <c r="H23" s="1"/>
      <c r="I23" s="21"/>
      <c r="J23" s="1"/>
      <c r="K23" s="21"/>
      <c r="L23" s="1"/>
      <c r="M23" s="21"/>
    </row>
    <row r="24" spans="2:13" ht="12.75" customHeight="1">
      <c r="B24" s="89" t="s">
        <v>149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2.75">
      <c r="B26" s="2" t="s">
        <v>81</v>
      </c>
      <c r="C26" s="64"/>
      <c r="D26" s="1"/>
      <c r="E26" s="2"/>
      <c r="F26" s="64"/>
      <c r="G26" s="1"/>
      <c r="H26" s="1"/>
      <c r="I26" s="1"/>
      <c r="J26" s="2"/>
      <c r="K26" s="2"/>
      <c r="L26" s="2"/>
      <c r="M26" s="2"/>
    </row>
    <row r="27" spans="2:13" ht="14.25">
      <c r="B27" s="2"/>
      <c r="C27" s="40" t="s">
        <v>82</v>
      </c>
      <c r="D27" s="17"/>
      <c r="E27" s="2"/>
      <c r="F27" s="40" t="s">
        <v>83</v>
      </c>
      <c r="G27" s="17"/>
      <c r="H27" s="40"/>
      <c r="I27" s="17"/>
      <c r="J27" s="75"/>
      <c r="K27" s="76"/>
      <c r="L27" s="75"/>
      <c r="M27" s="76"/>
    </row>
    <row r="28" spans="2:14" ht="12.75">
      <c r="B28" s="148" t="s">
        <v>84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5"/>
      <c r="N28" s="81" t="s">
        <v>62</v>
      </c>
    </row>
    <row r="29" spans="2:14" ht="12.75">
      <c r="B29" s="62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81" t="s">
        <v>62</v>
      </c>
    </row>
    <row r="30" spans="2:14" ht="12.75">
      <c r="B30" s="62"/>
      <c r="C30" s="88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81" t="s">
        <v>62</v>
      </c>
    </row>
    <row r="31" spans="2:14" ht="12.75">
      <c r="B31" s="62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81" t="s">
        <v>62</v>
      </c>
    </row>
    <row r="32" spans="2:14" ht="12.75">
      <c r="B32" s="62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81" t="s">
        <v>62</v>
      </c>
    </row>
    <row r="33" spans="2:14" ht="12.75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81" t="s">
        <v>62</v>
      </c>
    </row>
    <row r="34" spans="2:13" ht="12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2:13" ht="12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ht="12.75">
      <c r="B36" s="56" t="s">
        <v>85</v>
      </c>
      <c r="C36" s="64"/>
      <c r="D36" s="82"/>
      <c r="E36" s="56"/>
      <c r="F36" s="64"/>
      <c r="G36" s="82"/>
      <c r="H36" s="82"/>
      <c r="I36" s="82"/>
      <c r="J36" s="56"/>
      <c r="K36" s="50"/>
      <c r="L36" s="56"/>
      <c r="M36" s="56"/>
    </row>
    <row r="37" spans="2:13" ht="14.25">
      <c r="B37" s="56"/>
      <c r="C37" s="83" t="s">
        <v>82</v>
      </c>
      <c r="D37" s="84"/>
      <c r="E37" s="56"/>
      <c r="F37" s="83" t="s">
        <v>83</v>
      </c>
      <c r="G37" s="84"/>
      <c r="H37" s="83"/>
      <c r="I37" s="84"/>
      <c r="J37" s="56"/>
      <c r="K37" s="56"/>
      <c r="L37" s="56"/>
      <c r="M37" s="56"/>
    </row>
    <row r="38" spans="2:13" ht="12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2:13" ht="12.7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2:13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2:13" ht="12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</sheetData>
  <sheetProtection sheet="1" objects="1" scenarios="1"/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&amp;C&amp;F</oddHeader>
    <oddFooter>&amp;L&amp;8LBF/mep/pmo&amp;C&amp;8Side &amp;P&amp;R&amp;8 29.01.2009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47"/>
  <sheetViews>
    <sheetView workbookViewId="0" topLeftCell="A1">
      <pane xSplit="3" ySplit="4" topLeftCell="D5" activePane="bottomRight" state="frozen"/>
      <selection pane="topLeft" activeCell="G48" sqref="G48"/>
      <selection pane="topRight" activeCell="G48" sqref="G48"/>
      <selection pane="bottomLeft" activeCell="G48" sqref="G48"/>
      <selection pane="bottomRight" activeCell="H45" sqref="H45"/>
    </sheetView>
  </sheetViews>
  <sheetFormatPr defaultColWidth="9.00390625" defaultRowHeight="12.75"/>
  <cols>
    <col min="1" max="1" width="2.625" style="0" customWidth="1"/>
    <col min="3" max="3" width="19.625" style="0" customWidth="1"/>
    <col min="4" max="4" width="10.75390625" style="0" customWidth="1"/>
    <col min="5" max="5" width="8.7539062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0" customWidth="1"/>
    <col min="10" max="10" width="10.75390625" style="0" customWidth="1"/>
    <col min="11" max="11" width="8.75390625" style="0" customWidth="1"/>
    <col min="12" max="12" width="10.75390625" style="0" customWidth="1"/>
    <col min="13" max="13" width="8.75390625" style="0" customWidth="1"/>
    <col min="14" max="14" width="2.625" style="0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 customHeight="1">
      <c r="B2" s="32" t="s">
        <v>67</v>
      </c>
      <c r="C2" s="11"/>
      <c r="D2" s="11"/>
      <c r="E2" s="11"/>
      <c r="F2" s="11"/>
      <c r="G2" s="11"/>
      <c r="H2" s="11"/>
      <c r="I2" s="12"/>
      <c r="J2" s="11"/>
      <c r="K2" s="12"/>
      <c r="L2" s="11"/>
      <c r="M2" s="12"/>
    </row>
    <row r="3" spans="2:13" ht="15" customHeight="1">
      <c r="B3" s="16"/>
      <c r="C3" s="2"/>
      <c r="D3" s="157">
        <f>Reguleringskonto!L3+1</f>
        <v>2005</v>
      </c>
      <c r="E3" s="158"/>
      <c r="F3" s="155">
        <f>D3+1</f>
        <v>2006</v>
      </c>
      <c r="G3" s="156"/>
      <c r="H3" s="155">
        <f>F3+1</f>
        <v>2007</v>
      </c>
      <c r="I3" s="156"/>
      <c r="J3" s="155">
        <f>H3+1</f>
        <v>2008</v>
      </c>
      <c r="K3" s="156"/>
      <c r="L3" s="155">
        <f>J3+1</f>
        <v>2009</v>
      </c>
      <c r="M3" s="156"/>
    </row>
    <row r="4" spans="2:13" ht="15" customHeight="1">
      <c r="B4" s="16" t="s">
        <v>68</v>
      </c>
      <c r="C4" s="2"/>
      <c r="D4" s="36" t="s">
        <v>69</v>
      </c>
      <c r="E4" s="37" t="s">
        <v>20</v>
      </c>
      <c r="F4" s="36" t="s">
        <v>69</v>
      </c>
      <c r="G4" s="37" t="s">
        <v>20</v>
      </c>
      <c r="H4" s="36" t="s">
        <v>69</v>
      </c>
      <c r="I4" s="37" t="s">
        <v>20</v>
      </c>
      <c r="J4" s="36" t="s">
        <v>69</v>
      </c>
      <c r="K4" s="37" t="s">
        <v>20</v>
      </c>
      <c r="L4" s="36" t="s">
        <v>69</v>
      </c>
      <c r="M4" s="37" t="s">
        <v>20</v>
      </c>
    </row>
    <row r="5" spans="2:13" ht="12.75">
      <c r="B5" s="16" t="s">
        <v>70</v>
      </c>
      <c r="C5" s="2"/>
      <c r="D5" s="72">
        <f>Reguleringskonto!L22</f>
        <v>0</v>
      </c>
      <c r="E5" s="136" t="e">
        <f>D5*1000/'Punkt 1-4'!$I$26</f>
        <v>#DIV/0!</v>
      </c>
      <c r="F5" s="72">
        <f>D22</f>
        <v>0</v>
      </c>
      <c r="G5" s="136" t="e">
        <f>F5*1000/'Punkt 1-4'!$I$26</f>
        <v>#DIV/0!</v>
      </c>
      <c r="H5" s="72">
        <f>F22</f>
        <v>0</v>
      </c>
      <c r="I5" s="136" t="e">
        <f>H5*1000/'Punkt 1-4'!$I$26</f>
        <v>#DIV/0!</v>
      </c>
      <c r="J5" s="72">
        <f>H22</f>
        <v>0</v>
      </c>
      <c r="K5" s="136" t="e">
        <f>J5*1000/'Punkt 1-4'!$I$26</f>
        <v>#DIV/0!</v>
      </c>
      <c r="L5" s="72">
        <f>J22</f>
        <v>0</v>
      </c>
      <c r="M5" s="136" t="e">
        <f>L5*1000/'Punkt 1-4'!$I$26</f>
        <v>#DIV/0!</v>
      </c>
    </row>
    <row r="6" spans="2:13" ht="12.75">
      <c r="B6" s="35" t="s">
        <v>93</v>
      </c>
      <c r="C6" s="2"/>
      <c r="D6" s="73"/>
      <c r="E6" s="136" t="e">
        <f>D6*1000/'Punkt 1-4'!$I$26</f>
        <v>#DIV/0!</v>
      </c>
      <c r="F6" s="73"/>
      <c r="G6" s="136" t="e">
        <f>F6*1000/'Punkt 1-4'!$I$26</f>
        <v>#DIV/0!</v>
      </c>
      <c r="H6" s="73"/>
      <c r="I6" s="136" t="e">
        <f>H6*1000/'Punkt 1-4'!$I$26</f>
        <v>#DIV/0!</v>
      </c>
      <c r="J6" s="73"/>
      <c r="K6" s="136" t="e">
        <f>J6*1000/'Punkt 1-4'!$I$26</f>
        <v>#DIV/0!</v>
      </c>
      <c r="L6" s="73"/>
      <c r="M6" s="136" t="e">
        <f>L6*1000/'Punkt 1-4'!$I$26</f>
        <v>#DIV/0!</v>
      </c>
    </row>
    <row r="7" spans="2:13" ht="12.75">
      <c r="B7" s="35" t="s">
        <v>71</v>
      </c>
      <c r="C7" s="2"/>
      <c r="D7" s="73"/>
      <c r="E7" s="136" t="e">
        <f>D7*1000/'Punkt 1-4'!$I$26</f>
        <v>#DIV/0!</v>
      </c>
      <c r="F7" s="73"/>
      <c r="G7" s="136" t="e">
        <f>F7*1000/'Punkt 1-4'!$I$26</f>
        <v>#DIV/0!</v>
      </c>
      <c r="H7" s="73"/>
      <c r="I7" s="136" t="e">
        <f>H7*1000/'Punkt 1-4'!$I$26</f>
        <v>#DIV/0!</v>
      </c>
      <c r="J7" s="73"/>
      <c r="K7" s="136" t="e">
        <f>J7*1000/'Punkt 1-4'!$I$26</f>
        <v>#DIV/0!</v>
      </c>
      <c r="L7" s="73"/>
      <c r="M7" s="136" t="e">
        <f>L7*1000/'Punkt 1-4'!$I$26</f>
        <v>#DIV/0!</v>
      </c>
    </row>
    <row r="8" spans="2:13" ht="12.75">
      <c r="B8" s="35" t="s">
        <v>128</v>
      </c>
      <c r="C8" s="2"/>
      <c r="D8" s="73"/>
      <c r="E8" s="136" t="e">
        <f>D8*1000/'Punkt 1-4'!$I$26</f>
        <v>#DIV/0!</v>
      </c>
      <c r="F8" s="73"/>
      <c r="G8" s="136" t="e">
        <f>F8*1000/'Punkt 1-4'!$I$26</f>
        <v>#DIV/0!</v>
      </c>
      <c r="H8" s="73"/>
      <c r="I8" s="136" t="e">
        <f>H8*1000/'Punkt 1-4'!$I$26</f>
        <v>#DIV/0!</v>
      </c>
      <c r="J8" s="73"/>
      <c r="K8" s="136" t="e">
        <f>J8*1000/'Punkt 1-4'!$I$26</f>
        <v>#DIV/0!</v>
      </c>
      <c r="L8" s="73"/>
      <c r="M8" s="136" t="e">
        <f>L8*1000/'Punkt 1-4'!$I$26</f>
        <v>#DIV/0!</v>
      </c>
    </row>
    <row r="9" spans="2:13" ht="12.75">
      <c r="B9" s="35" t="s">
        <v>123</v>
      </c>
      <c r="C9" s="2"/>
      <c r="D9" s="73"/>
      <c r="E9" s="136" t="e">
        <f>D9*1000/'Punkt 1-4'!$I$26</f>
        <v>#DIV/0!</v>
      </c>
      <c r="F9" s="73"/>
      <c r="G9" s="136" t="e">
        <f>F9*1000/'Punkt 1-4'!$I$26</f>
        <v>#DIV/0!</v>
      </c>
      <c r="H9" s="73"/>
      <c r="I9" s="136" t="e">
        <f>H9*1000/'Punkt 1-4'!$I$26</f>
        <v>#DIV/0!</v>
      </c>
      <c r="J9" s="73"/>
      <c r="K9" s="136" t="e">
        <f>J9*1000/'Punkt 1-4'!$I$26</f>
        <v>#DIV/0!</v>
      </c>
      <c r="L9" s="73"/>
      <c r="M9" s="136" t="e">
        <f>L9*1000/'Punkt 1-4'!$I$26</f>
        <v>#DIV/0!</v>
      </c>
    </row>
    <row r="10" spans="2:13" ht="12.75">
      <c r="B10" s="35" t="s">
        <v>124</v>
      </c>
      <c r="C10" s="2"/>
      <c r="D10" s="73"/>
      <c r="E10" s="136" t="e">
        <f>D10*1000/'Punkt 1-4'!$I$26</f>
        <v>#DIV/0!</v>
      </c>
      <c r="F10" s="73"/>
      <c r="G10" s="136" t="e">
        <f>F10*1000/'Punkt 1-4'!$I$26</f>
        <v>#DIV/0!</v>
      </c>
      <c r="H10" s="73"/>
      <c r="I10" s="136" t="e">
        <f>H10*1000/'Punkt 1-4'!$I$26</f>
        <v>#DIV/0!</v>
      </c>
      <c r="J10" s="73"/>
      <c r="K10" s="136" t="e">
        <f>J10*1000/'Punkt 1-4'!$I$26</f>
        <v>#DIV/0!</v>
      </c>
      <c r="L10" s="73"/>
      <c r="M10" s="136" t="e">
        <f>L10*1000/'Punkt 1-4'!$I$26</f>
        <v>#DIV/0!</v>
      </c>
    </row>
    <row r="11" spans="2:13" ht="12.75">
      <c r="B11" s="35" t="s">
        <v>125</v>
      </c>
      <c r="C11" s="2"/>
      <c r="D11" s="73"/>
      <c r="E11" s="136" t="e">
        <f>D11*1000/'Punkt 1-4'!$I$26</f>
        <v>#DIV/0!</v>
      </c>
      <c r="F11" s="73"/>
      <c r="G11" s="136" t="e">
        <f>F11*1000/'Punkt 1-4'!$I$26</f>
        <v>#DIV/0!</v>
      </c>
      <c r="H11" s="73"/>
      <c r="I11" s="136" t="e">
        <f>H11*1000/'Punkt 1-4'!$I$26</f>
        <v>#DIV/0!</v>
      </c>
      <c r="J11" s="73"/>
      <c r="K11" s="136" t="e">
        <f>J11*1000/'Punkt 1-4'!$I$26</f>
        <v>#DIV/0!</v>
      </c>
      <c r="L11" s="73"/>
      <c r="M11" s="136" t="e">
        <f>L11*1000/'Punkt 1-4'!$I$26</f>
        <v>#DIV/0!</v>
      </c>
    </row>
    <row r="12" spans="2:13" ht="12.75">
      <c r="B12" s="35" t="s">
        <v>126</v>
      </c>
      <c r="C12" s="2"/>
      <c r="D12" s="73"/>
      <c r="E12" s="136" t="e">
        <f>D12*1000/'Punkt 1-4'!$I$26</f>
        <v>#DIV/0!</v>
      </c>
      <c r="F12" s="73"/>
      <c r="G12" s="136" t="e">
        <f>F12*1000/'Punkt 1-4'!$I$26</f>
        <v>#DIV/0!</v>
      </c>
      <c r="H12" s="73"/>
      <c r="I12" s="136" t="e">
        <f>H12*1000/'Punkt 1-4'!$I$26</f>
        <v>#DIV/0!</v>
      </c>
      <c r="J12" s="73"/>
      <c r="K12" s="136" t="e">
        <f>J12*1000/'Punkt 1-4'!$I$26</f>
        <v>#DIV/0!</v>
      </c>
      <c r="L12" s="73"/>
      <c r="M12" s="136" t="e">
        <f>L12*1000/'Punkt 1-4'!$I$26</f>
        <v>#DIV/0!</v>
      </c>
    </row>
    <row r="13" spans="2:13" ht="12.75">
      <c r="B13" s="35" t="s">
        <v>127</v>
      </c>
      <c r="C13" s="2"/>
      <c r="D13" s="73"/>
      <c r="E13" s="136" t="e">
        <f>D13*1000/'Punkt 1-4'!$I$26</f>
        <v>#DIV/0!</v>
      </c>
      <c r="F13" s="73"/>
      <c r="G13" s="136" t="e">
        <f>F13*1000/'Punkt 1-4'!$I$26</f>
        <v>#DIV/0!</v>
      </c>
      <c r="H13" s="73"/>
      <c r="I13" s="136" t="e">
        <f>H13*1000/'Punkt 1-4'!$I$26</f>
        <v>#DIV/0!</v>
      </c>
      <c r="J13" s="73"/>
      <c r="K13" s="136" t="e">
        <f>J13*1000/'Punkt 1-4'!$I$26</f>
        <v>#DIV/0!</v>
      </c>
      <c r="L13" s="73"/>
      <c r="M13" s="136" t="e">
        <f>L13*1000/'Punkt 1-4'!$I$26</f>
        <v>#DIV/0!</v>
      </c>
    </row>
    <row r="14" spans="2:13" ht="12.75">
      <c r="B14" s="35" t="s">
        <v>72</v>
      </c>
      <c r="C14" s="2"/>
      <c r="D14" s="73"/>
      <c r="E14" s="136" t="e">
        <f>D14*1000/'Punkt 1-4'!$I$26</f>
        <v>#DIV/0!</v>
      </c>
      <c r="F14" s="73"/>
      <c r="G14" s="136" t="e">
        <f>F14*1000/'Punkt 1-4'!$I$26</f>
        <v>#DIV/0!</v>
      </c>
      <c r="H14" s="73"/>
      <c r="I14" s="136" t="e">
        <f>H14*1000/'Punkt 1-4'!$I$26</f>
        <v>#DIV/0!</v>
      </c>
      <c r="J14" s="73"/>
      <c r="K14" s="136" t="e">
        <f>J14*1000/'Punkt 1-4'!$I$26</f>
        <v>#DIV/0!</v>
      </c>
      <c r="L14" s="73"/>
      <c r="M14" s="136" t="e">
        <f>L14*1000/'Punkt 1-4'!$I$26</f>
        <v>#DIV/0!</v>
      </c>
    </row>
    <row r="15" spans="2:13" ht="12.75">
      <c r="B15" s="35" t="s">
        <v>73</v>
      </c>
      <c r="C15" s="2"/>
      <c r="D15" s="73"/>
      <c r="E15" s="136" t="e">
        <f>D15*1000/'Punkt 1-4'!$I$26</f>
        <v>#DIV/0!</v>
      </c>
      <c r="F15" s="73"/>
      <c r="G15" s="136" t="e">
        <f>F15*1000/'Punkt 1-4'!$I$26</f>
        <v>#DIV/0!</v>
      </c>
      <c r="H15" s="73"/>
      <c r="I15" s="136" t="e">
        <f>H15*1000/'Punkt 1-4'!$I$26</f>
        <v>#DIV/0!</v>
      </c>
      <c r="J15" s="73"/>
      <c r="K15" s="136" t="e">
        <f>J15*1000/'Punkt 1-4'!$I$26</f>
        <v>#DIV/0!</v>
      </c>
      <c r="L15" s="73"/>
      <c r="M15" s="136" t="e">
        <f>L15*1000/'Punkt 1-4'!$I$26</f>
        <v>#DIV/0!</v>
      </c>
    </row>
    <row r="16" spans="2:13" ht="12.75">
      <c r="B16" s="35" t="s">
        <v>74</v>
      </c>
      <c r="C16" s="2"/>
      <c r="D16" s="73"/>
      <c r="E16" s="136" t="e">
        <f>D16*1000/'Punkt 1-4'!$I$26</f>
        <v>#DIV/0!</v>
      </c>
      <c r="F16" s="73"/>
      <c r="G16" s="136" t="e">
        <f>F16*1000/'Punkt 1-4'!$I$26</f>
        <v>#DIV/0!</v>
      </c>
      <c r="H16" s="73"/>
      <c r="I16" s="136" t="e">
        <f>H16*1000/'Punkt 1-4'!$I$26</f>
        <v>#DIV/0!</v>
      </c>
      <c r="J16" s="73"/>
      <c r="K16" s="136" t="e">
        <f>J16*1000/'Punkt 1-4'!$I$26</f>
        <v>#DIV/0!</v>
      </c>
      <c r="L16" s="73"/>
      <c r="M16" s="136" t="e">
        <f>L16*1000/'Punkt 1-4'!$I$26</f>
        <v>#DIV/0!</v>
      </c>
    </row>
    <row r="17" spans="2:13" ht="12.75">
      <c r="B17" s="35" t="s">
        <v>75</v>
      </c>
      <c r="C17" s="2"/>
      <c r="D17" s="73"/>
      <c r="E17" s="136" t="e">
        <f>D17*1000/'Punkt 1-4'!$I$26</f>
        <v>#DIV/0!</v>
      </c>
      <c r="F17" s="73"/>
      <c r="G17" s="136" t="e">
        <f>F17*1000/'Punkt 1-4'!$I$26</f>
        <v>#DIV/0!</v>
      </c>
      <c r="H17" s="73"/>
      <c r="I17" s="136" t="e">
        <f>H17*1000/'Punkt 1-4'!$I$26</f>
        <v>#DIV/0!</v>
      </c>
      <c r="J17" s="73"/>
      <c r="K17" s="136" t="e">
        <f>J17*1000/'Punkt 1-4'!$I$26</f>
        <v>#DIV/0!</v>
      </c>
      <c r="L17" s="73"/>
      <c r="M17" s="136" t="e">
        <f>L17*1000/'Punkt 1-4'!$I$26</f>
        <v>#DIV/0!</v>
      </c>
    </row>
    <row r="18" spans="2:13" ht="12.75">
      <c r="B18" s="35" t="s">
        <v>76</v>
      </c>
      <c r="C18" s="2"/>
      <c r="D18" s="73"/>
      <c r="E18" s="136" t="e">
        <f>D18*1000/'Punkt 1-4'!$I$26</f>
        <v>#DIV/0!</v>
      </c>
      <c r="F18" s="73"/>
      <c r="G18" s="136" t="e">
        <f>F18*1000/'Punkt 1-4'!$I$26</f>
        <v>#DIV/0!</v>
      </c>
      <c r="H18" s="73"/>
      <c r="I18" s="136" t="e">
        <f>H18*1000/'Punkt 1-4'!$I$26</f>
        <v>#DIV/0!</v>
      </c>
      <c r="J18" s="73"/>
      <c r="K18" s="136" t="e">
        <f>J18*1000/'Punkt 1-4'!$I$26</f>
        <v>#DIV/0!</v>
      </c>
      <c r="L18" s="73"/>
      <c r="M18" s="136" t="e">
        <f>L18*1000/'Punkt 1-4'!$I$26</f>
        <v>#DIV/0!</v>
      </c>
    </row>
    <row r="19" spans="2:13" ht="12.75">
      <c r="B19" s="35" t="s">
        <v>77</v>
      </c>
      <c r="C19" s="2"/>
      <c r="D19" s="74"/>
      <c r="E19" s="137" t="e">
        <f>D19*1000/'Punkt 1-4'!$I$26</f>
        <v>#DIV/0!</v>
      </c>
      <c r="F19" s="74"/>
      <c r="G19" s="137" t="e">
        <f>F19*1000/'Punkt 1-4'!$I$26</f>
        <v>#DIV/0!</v>
      </c>
      <c r="H19" s="74"/>
      <c r="I19" s="137" t="e">
        <f>H19*1000/'Punkt 1-4'!$I$26</f>
        <v>#DIV/0!</v>
      </c>
      <c r="J19" s="74"/>
      <c r="K19" s="137" t="e">
        <f>J19*1000/'Punkt 1-4'!$I$26</f>
        <v>#DIV/0!</v>
      </c>
      <c r="L19" s="74"/>
      <c r="M19" s="137" t="e">
        <f>L19*1000/'Punkt 1-4'!$I$26</f>
        <v>#DIV/0!</v>
      </c>
    </row>
    <row r="20" spans="2:13" ht="12.75">
      <c r="B20" s="16" t="s">
        <v>78</v>
      </c>
      <c r="C20" s="2"/>
      <c r="D20" s="129">
        <f>D5+D6+D7+D8-D9-D10-D11-D12-D13-D14-D15+D16+D17-D18-D19</f>
        <v>0</v>
      </c>
      <c r="E20" s="136" t="e">
        <f>D20*1000/'Punkt 1-4'!$I$26</f>
        <v>#DIV/0!</v>
      </c>
      <c r="F20" s="129">
        <f>F5+F6+F7+F8-F9-F10-F11-F12-F13-F14-F15+F16+F17-F18-F19</f>
        <v>0</v>
      </c>
      <c r="G20" s="136" t="e">
        <f>F20*1000/'Punkt 1-4'!$I$26</f>
        <v>#DIV/0!</v>
      </c>
      <c r="H20" s="129">
        <f>H5+H6+H7+H8-H9-H10-H11-H12-H13-H14-H15+H16+H17-H18-H19</f>
        <v>0</v>
      </c>
      <c r="I20" s="136" t="e">
        <f>H20*1000/'Punkt 1-4'!$I$26</f>
        <v>#DIV/0!</v>
      </c>
      <c r="J20" s="129">
        <f>J5+J6+J7+J8-J9-J10-J11-J12-J13-J14-J15+J16+J17-J18-J19</f>
        <v>0</v>
      </c>
      <c r="K20" s="136" t="e">
        <f>J20*1000/'Punkt 1-4'!$I$26</f>
        <v>#DIV/0!</v>
      </c>
      <c r="L20" s="129">
        <f>L5+L6+L7+L8-L9-L10-L11-L12-L13-L14-L15+L16+L17-L18-L19</f>
        <v>0</v>
      </c>
      <c r="M20" s="136" t="e">
        <f>L20*1000/'Punkt 1-4'!$I$26</f>
        <v>#DIV/0!</v>
      </c>
    </row>
    <row r="21" spans="2:13" ht="12.75">
      <c r="B21" s="35" t="s">
        <v>79</v>
      </c>
      <c r="C21" s="2"/>
      <c r="D21" s="73"/>
      <c r="E21" s="136" t="e">
        <f>D21*1000/'Punkt 1-4'!$I$26</f>
        <v>#DIV/0!</v>
      </c>
      <c r="F21" s="73"/>
      <c r="G21" s="136" t="e">
        <f>F21*1000/'Punkt 1-4'!$I$26</f>
        <v>#DIV/0!</v>
      </c>
      <c r="H21" s="73"/>
      <c r="I21" s="136" t="e">
        <f>H21*1000/'Punkt 1-4'!$I$26</f>
        <v>#DIV/0!</v>
      </c>
      <c r="J21" s="73"/>
      <c r="K21" s="136" t="e">
        <f>J21*1000/'Punkt 1-4'!$I$26</f>
        <v>#DIV/0!</v>
      </c>
      <c r="L21" s="73"/>
      <c r="M21" s="136" t="e">
        <f>L21*1000/'Punkt 1-4'!$I$26</f>
        <v>#DIV/0!</v>
      </c>
    </row>
    <row r="22" spans="2:13" ht="13.5" thickBot="1">
      <c r="B22" s="16" t="s">
        <v>80</v>
      </c>
      <c r="C22" s="2"/>
      <c r="D22" s="71">
        <f>SUM(D20:D21)</f>
        <v>0</v>
      </c>
      <c r="E22" s="138" t="e">
        <f>D22*1000/'Punkt 1-4'!$I$26</f>
        <v>#DIV/0!</v>
      </c>
      <c r="F22" s="71">
        <f>SUM(F20:F21)</f>
        <v>0</v>
      </c>
      <c r="G22" s="138" t="e">
        <f>F22*1000/'Punkt 1-4'!$I$26</f>
        <v>#DIV/0!</v>
      </c>
      <c r="H22" s="71">
        <f>SUM(H20:H21)</f>
        <v>0</v>
      </c>
      <c r="I22" s="138" t="e">
        <f>H22*1000/'Punkt 1-4'!$I$26</f>
        <v>#DIV/0!</v>
      </c>
      <c r="J22" s="71">
        <f>SUM(J20:J21)</f>
        <v>0</v>
      </c>
      <c r="K22" s="138" t="e">
        <f>J22*1000/'Punkt 1-4'!$I$26</f>
        <v>#DIV/0!</v>
      </c>
      <c r="L22" s="71">
        <f>SUM(L20:L21)</f>
        <v>0</v>
      </c>
      <c r="M22" s="138" t="e">
        <f>L22*1000/'Punkt 1-4'!$I$26</f>
        <v>#DIV/0!</v>
      </c>
    </row>
    <row r="23" spans="2:13" ht="13.5" thickTop="1">
      <c r="B23" s="20"/>
      <c r="C23" s="1"/>
      <c r="D23" s="1"/>
      <c r="E23" s="1"/>
      <c r="F23" s="1"/>
      <c r="G23" s="1"/>
      <c r="H23" s="1"/>
      <c r="I23" s="21"/>
      <c r="J23" s="1"/>
      <c r="K23" s="21"/>
      <c r="L23" s="1"/>
      <c r="M23" s="21"/>
    </row>
    <row r="24" spans="2:13" ht="12.75" customHeight="1">
      <c r="B24" s="89" t="s">
        <v>149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2.75">
      <c r="B26" s="2" t="s">
        <v>81</v>
      </c>
      <c r="C26" s="64"/>
      <c r="D26" s="1"/>
      <c r="E26" s="2"/>
      <c r="F26" s="64"/>
      <c r="G26" s="1"/>
      <c r="H26" s="1"/>
      <c r="I26" s="1"/>
      <c r="J26" s="2"/>
      <c r="K26" s="2"/>
      <c r="L26" s="2"/>
      <c r="M26" s="2"/>
    </row>
    <row r="27" spans="2:13" ht="14.25">
      <c r="B27" s="2"/>
      <c r="C27" s="40" t="s">
        <v>82</v>
      </c>
      <c r="D27" s="17"/>
      <c r="E27" s="2"/>
      <c r="F27" s="40" t="s">
        <v>83</v>
      </c>
      <c r="G27" s="17"/>
      <c r="H27" s="40"/>
      <c r="I27" s="17"/>
      <c r="J27" s="75"/>
      <c r="K27" s="76"/>
      <c r="L27" s="75"/>
      <c r="M27" s="76"/>
    </row>
    <row r="28" spans="2:14" ht="12.75">
      <c r="B28" s="148" t="s">
        <v>84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5"/>
      <c r="N28" s="81" t="s">
        <v>62</v>
      </c>
    </row>
    <row r="29" spans="2:14" ht="12.75">
      <c r="B29" s="62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81" t="s">
        <v>62</v>
      </c>
    </row>
    <row r="30" spans="2:14" ht="12.75">
      <c r="B30" s="62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81" t="s">
        <v>62</v>
      </c>
    </row>
    <row r="31" spans="2:14" ht="12.75">
      <c r="B31" s="62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81" t="s">
        <v>62</v>
      </c>
    </row>
    <row r="32" spans="2:14" ht="12.75">
      <c r="B32" s="62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81" t="s">
        <v>62</v>
      </c>
    </row>
    <row r="33" spans="2:14" ht="12.75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81" t="s">
        <v>62</v>
      </c>
    </row>
    <row r="34" spans="2:13" ht="12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2:13" ht="12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ht="12.75">
      <c r="B36" s="56" t="s">
        <v>85</v>
      </c>
      <c r="C36" s="64"/>
      <c r="D36" s="82"/>
      <c r="E36" s="56"/>
      <c r="F36" s="64"/>
      <c r="G36" s="82"/>
      <c r="H36" s="82"/>
      <c r="I36" s="82"/>
      <c r="J36" s="56"/>
      <c r="K36" s="50"/>
      <c r="L36" s="56"/>
      <c r="M36" s="56"/>
    </row>
    <row r="37" spans="2:13" ht="14.25">
      <c r="B37" s="56"/>
      <c r="C37" s="83" t="s">
        <v>82</v>
      </c>
      <c r="D37" s="84"/>
      <c r="E37" s="56"/>
      <c r="F37" s="83" t="s">
        <v>83</v>
      </c>
      <c r="G37" s="84"/>
      <c r="H37" s="83"/>
      <c r="I37" s="84"/>
      <c r="J37" s="56"/>
      <c r="K37" s="56"/>
      <c r="L37" s="56"/>
      <c r="M37" s="56"/>
    </row>
    <row r="38" spans="2:13" ht="12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2:13" ht="12.7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2:13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2:13" ht="12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</sheetData>
  <sheetProtection sheet="1" objects="1" scenarios="1"/>
  <mergeCells count="1">
    <mergeCell ref="D3:E3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&amp;C&amp;F</oddHeader>
    <oddFooter>&amp;L&amp;8LBF/mep/pmo&amp;C&amp;8Side &amp;P&amp;R&amp;8 29.01.2009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 Munch Mortensen</dc:creator>
  <cp:keywords/>
  <dc:description/>
  <cp:lastModifiedBy>Marianne Pedersen</cp:lastModifiedBy>
  <cp:lastPrinted>2009-02-18T10:00:33Z</cp:lastPrinted>
  <dcterms:created xsi:type="dcterms:W3CDTF">2005-09-21T09:23:09Z</dcterms:created>
  <dcterms:modified xsi:type="dcterms:W3CDTF">2009-02-18T10:00:53Z</dcterms:modified>
  <cp:category/>
  <cp:version/>
  <cp:contentType/>
  <cp:contentStatus/>
</cp:coreProperties>
</file>